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61" yWindow="1560" windowWidth="27135" windowHeight="6780" tabRatio="860" activeTab="0"/>
  </bookViews>
  <sheets>
    <sheet name="Лист3" sheetId="1" r:id="rId1"/>
  </sheets>
  <externalReferences>
    <externalReference r:id="rId4"/>
    <externalReference r:id="rId5"/>
  </externalReferences>
  <definedNames>
    <definedName name="_xlfn.BAHTTEXT" hidden="1">#NAME?</definedName>
    <definedName name="Бытовая_техника">#REF!</definedName>
    <definedName name="Вставка_купе">#REF!</definedName>
    <definedName name="Дополнит_информ">'[1]2-Приложение-15'!#REF!</definedName>
    <definedName name="Дополнит_материалы">'[1]2-Приложение-15'!#REF!</definedName>
    <definedName name="доставка">#REF!</definedName>
    <definedName name="календарь">#REF!</definedName>
    <definedName name="календарь2">#REF!</definedName>
    <definedName name="кромка">#REF!</definedName>
    <definedName name="мдф_детали">'[2]4-Фасадымдф-14'!$C$61:$F$476</definedName>
    <definedName name="Модель_шкафа">#REF!</definedName>
    <definedName name="обгон">'Лист3'!$J$8:$K$11</definedName>
    <definedName name="Перечень">#REF!</definedName>
    <definedName name="порталы">'[2]4-Фасадымдф-14'!$O$13:$S$31</definedName>
    <definedName name="салоны">#REF!</definedName>
    <definedName name="салоны2">#REF!</definedName>
    <definedName name="Скидка_на_корпус">#REF!</definedName>
    <definedName name="срок_исполнения">#REF!</definedName>
    <definedName name="старение_">#REF!</definedName>
    <definedName name="Статус_файла">'[1]2-Приложение-15'!#REF!</definedName>
    <definedName name="Текстура_вставки">#REF!</definedName>
    <definedName name="услуги">#REF!</definedName>
    <definedName name="установка1">#REF!</definedName>
    <definedName name="Фасады_купе">#REF!</definedName>
    <definedName name="Фасады_МДФ_UV">#REF!</definedName>
    <definedName name="Фасады_МДФ_пленка">#REF!</definedName>
    <definedName name="фасады_пленка_мдф">#REF!</definedName>
    <definedName name="Фурнитура_купе">#REF!</definedName>
    <definedName name="ШК_ЛДСП">#REF!</definedName>
  </definedNames>
  <calcPr fullCalcOnLoad="1"/>
</workbook>
</file>

<file path=xl/sharedStrings.xml><?xml version="1.0" encoding="utf-8"?>
<sst xmlns="http://schemas.openxmlformats.org/spreadsheetml/2006/main" count="48" uniqueCount="41">
  <si>
    <t>№</t>
  </si>
  <si>
    <t>Наименование</t>
  </si>
  <si>
    <t>сторона В</t>
  </si>
  <si>
    <t>сторона А</t>
  </si>
  <si>
    <t>боковина В</t>
  </si>
  <si>
    <t>толщина фасада</t>
  </si>
  <si>
    <t>обгон фасада мм</t>
  </si>
  <si>
    <t>2-3</t>
  </si>
  <si>
    <t>4-6</t>
  </si>
  <si>
    <t>Кол.</t>
  </si>
  <si>
    <t>Кромки</t>
  </si>
  <si>
    <t xml:space="preserve"> Н Л В П </t>
  </si>
  <si>
    <t xml:space="preserve"> Н Л В </t>
  </si>
  <si>
    <t>задн ст-ка ДВПО</t>
  </si>
  <si>
    <t>Н В</t>
  </si>
  <si>
    <t>Л П</t>
  </si>
  <si>
    <t>материал</t>
  </si>
  <si>
    <t>высота шкафа</t>
  </si>
  <si>
    <t>боковина А</t>
  </si>
  <si>
    <t>Боковая ст-ка "А"</t>
  </si>
  <si>
    <t>Боковая ст-ка "В" П</t>
  </si>
  <si>
    <t>1</t>
  </si>
  <si>
    <t>Задн панель "А" П</t>
  </si>
  <si>
    <t xml:space="preserve"> Н</t>
  </si>
  <si>
    <t>дно П (сторона В)</t>
  </si>
  <si>
    <t>дно (сторона А)</t>
  </si>
  <si>
    <t xml:space="preserve"> Н В </t>
  </si>
  <si>
    <t>верх (сторона В)</t>
  </si>
  <si>
    <t>верх (сторона А)</t>
  </si>
  <si>
    <t>фасад сторона "А"</t>
  </si>
  <si>
    <t>фасад сторона "В"</t>
  </si>
  <si>
    <t>Шкаф навесн. Г-образн.  2 фас. открыв гармошка.  в.600-960</t>
  </si>
  <si>
    <t>стяжка эксцентр.</t>
  </si>
  <si>
    <t>шкант дерев.</t>
  </si>
  <si>
    <t>навес регулир.</t>
  </si>
  <si>
    <t xml:space="preserve">петля 135˚ карусельная </t>
  </si>
  <si>
    <t>полкодержатель мет</t>
  </si>
  <si>
    <t>директа (евровинт)</t>
  </si>
  <si>
    <r>
      <t>петля накл. 175˚</t>
    </r>
    <r>
      <rPr>
        <sz val="11.5"/>
        <rFont val="Calibri"/>
        <family val="2"/>
      </rPr>
      <t xml:space="preserve"> </t>
    </r>
  </si>
  <si>
    <t>полка вкл (сторона А)</t>
  </si>
  <si>
    <t>полка вкл (сторона В)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</si>
</sst>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&quot;р.&quot;_-;\-* #,##0.0&quot;р.&quot;_-;_-* &quot;-&quot;?&quot;р.&quot;_-;_-@_-"/>
    <numFmt numFmtId="166" formatCode="[&lt;=9999999]###\-####;\(###\)\ ###\-####"/>
    <numFmt numFmtId="167" formatCode="0.0%"/>
    <numFmt numFmtId="168" formatCode="#,##0.00_р_."/>
    <numFmt numFmtId="169" formatCode="_(&quot;$&quot;* #,##0_);_(&quot;$&quot;* \(#,##0\);_(&quot;$&quot;* &quot;-&quot;_);_(@_)"/>
    <numFmt numFmtId="170" formatCode="#,##0&quot;р.&quot;"/>
    <numFmt numFmtId="171" formatCode="#,##0.00&quot;р.&quot;"/>
    <numFmt numFmtId="172" formatCode="0.0"/>
    <numFmt numFmtId="173" formatCode="0.000"/>
    <numFmt numFmtId="174" formatCode="_(&quot;$&quot;* #,##0.00_);_(&quot;$&quot;* \(#,##0.00\);_(&quot;$&quot;* &quot;-&quot;??_);_(@_)"/>
    <numFmt numFmtId="175" formatCode="#,##0_р_."/>
    <numFmt numFmtId="176" formatCode="#,##0_ ;\-#,##0\ "/>
    <numFmt numFmtId="177" formatCode="_-* #,##0.000_р_._-;\-* #,##0.000_р_._-;_-* &quot;-&quot;???_р_._-;_-@_-"/>
    <numFmt numFmtId="178" formatCode="&quot;дом№ &quot;0"/>
    <numFmt numFmtId="179" formatCode="&quot;скидка &quot;0&quot;%&quot;"/>
    <numFmt numFmtId="180" formatCode="&quot;корп &quot;0"/>
    <numFmt numFmtId="181" formatCode="&quot;кв№ &quot;0"/>
    <numFmt numFmtId="182" formatCode="dd/mm/yy;@"/>
    <numFmt numFmtId="183" formatCode="[$-F800]dddd\,\ mmmm\ dd\,\ yyyy"/>
    <numFmt numFmtId="184" formatCode="[$-FC19]dd\ mmmm\ yyyy\ \г\.;@"/>
    <numFmt numFmtId="185" formatCode="#,##0_ ;\-\-#,##0\ "/>
    <numFmt numFmtId="186" formatCode="0/1"/>
    <numFmt numFmtId="187" formatCode="&quot;дом№&quot;\ 0"/>
    <numFmt numFmtId="188" formatCode="&quot;корп&quot;\ 0"/>
    <numFmt numFmtId="189" formatCode="&quot;кв&quot;\ 0"/>
    <numFmt numFmtId="190" formatCode="&quot;п&quot;\ 0"/>
    <numFmt numFmtId="191" formatCode="&quot;эт&quot;\ 0"/>
    <numFmt numFmtId="192" formatCode="#,##0.0_ ;\-#,##0.0\ "/>
    <numFmt numFmtId="193" formatCode="0.000,&quot; м/п&quot;"/>
    <numFmt numFmtId="194" formatCode="[$$-409]#,##0.00"/>
    <numFmt numFmtId="195" formatCode="[$€-2]\ #,##0.00"/>
    <numFmt numFmtId="196" formatCode="&quot;к договору № &quot;0&quot;&quot;"/>
    <numFmt numFmtId="197" formatCode="[$-FC19]d\ mmmm\ yyyy\ &quot;г.&quot;"/>
    <numFmt numFmtId="198" formatCode="_(* #,##0_);_(* \(#,##0\);_(* &quot;-&quot;_);_(@_)"/>
    <numFmt numFmtId="199" formatCode="_(* #,##0.00_);_(* \(#,##0.00\);_(* &quot;-&quot;??_);_(@_)"/>
    <numFmt numFmtId="200" formatCode="&quot;дом№&quot;0"/>
    <numFmt numFmtId="201" formatCode="#,##0.0&quot;р.&quot;"/>
    <numFmt numFmtId="202" formatCode="_-* #,##0.0\ [$€-1]_-;\-* #,##0.0\ [$€-1]_-;_-* &quot;-&quot;?\ [$€-1]_-;_-@_-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.5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7" fillId="0" borderId="0" xfId="55">
      <alignment/>
      <protection/>
    </xf>
    <xf numFmtId="49" fontId="27" fillId="0" borderId="0" xfId="55" applyNumberFormat="1">
      <alignment/>
      <protection/>
    </xf>
    <xf numFmtId="1" fontId="27" fillId="0" borderId="0" xfId="55" applyNumberFormat="1">
      <alignment/>
      <protection/>
    </xf>
    <xf numFmtId="0" fontId="27" fillId="0" borderId="0" xfId="55" applyFill="1" applyBorder="1">
      <alignment/>
      <protection/>
    </xf>
    <xf numFmtId="0" fontId="27" fillId="0" borderId="10" xfId="55" applyBorder="1">
      <alignment/>
      <protection/>
    </xf>
    <xf numFmtId="0" fontId="27" fillId="0" borderId="11" xfId="55" applyBorder="1">
      <alignment/>
      <protection/>
    </xf>
    <xf numFmtId="0" fontId="27" fillId="0" borderId="12" xfId="55" applyBorder="1">
      <alignment/>
      <protection/>
    </xf>
    <xf numFmtId="0" fontId="27" fillId="0" borderId="13" xfId="55" applyBorder="1">
      <alignment/>
      <protection/>
    </xf>
    <xf numFmtId="0" fontId="27" fillId="0" borderId="14" xfId="55" applyBorder="1" applyAlignment="1">
      <alignment horizontal="center"/>
      <protection/>
    </xf>
    <xf numFmtId="49" fontId="27" fillId="0" borderId="14" xfId="55" applyNumberFormat="1" applyBorder="1" applyAlignment="1">
      <alignment horizontal="center"/>
      <protection/>
    </xf>
    <xf numFmtId="0" fontId="27" fillId="32" borderId="15" xfId="55" applyFill="1" applyBorder="1" applyAlignment="1">
      <alignment horizontal="center"/>
      <protection/>
    </xf>
    <xf numFmtId="0" fontId="27" fillId="0" borderId="0" xfId="55" applyBorder="1">
      <alignment/>
      <protection/>
    </xf>
    <xf numFmtId="49" fontId="35" fillId="0" borderId="0" xfId="55" applyNumberFormat="1" applyFont="1" applyAlignment="1">
      <alignment horizontal="center"/>
      <protection/>
    </xf>
    <xf numFmtId="49" fontId="44" fillId="0" borderId="0" xfId="55" applyNumberFormat="1" applyFont="1">
      <alignment/>
      <protection/>
    </xf>
    <xf numFmtId="0" fontId="0" fillId="0" borderId="0" xfId="0" applyFont="1" applyAlignment="1">
      <alignment/>
    </xf>
    <xf numFmtId="1" fontId="27" fillId="0" borderId="0" xfId="55" applyNumberFormat="1" applyFill="1">
      <alignment/>
      <protection/>
    </xf>
    <xf numFmtId="0" fontId="0" fillId="32" borderId="15" xfId="0" applyFont="1" applyFill="1" applyBorder="1" applyAlignment="1" applyProtection="1">
      <alignment horizontal="center"/>
      <protection/>
    </xf>
    <xf numFmtId="0" fontId="45" fillId="0" borderId="0" xfId="55" applyFont="1" applyAlignment="1">
      <alignment/>
      <protection/>
    </xf>
    <xf numFmtId="1" fontId="27" fillId="0" borderId="0" xfId="55" applyNumberFormat="1" applyFont="1" applyFill="1">
      <alignment/>
      <protection/>
    </xf>
    <xf numFmtId="0" fontId="25" fillId="0" borderId="0" xfId="0" applyFont="1" applyAlignment="1">
      <alignment/>
    </xf>
    <xf numFmtId="1" fontId="26" fillId="0" borderId="0" xfId="55" applyNumberFormat="1" applyFont="1" applyFill="1">
      <alignment/>
      <protection/>
    </xf>
    <xf numFmtId="49" fontId="26" fillId="0" borderId="0" xfId="55" applyNumberFormat="1" applyFont="1" applyFill="1">
      <alignment/>
      <protection/>
    </xf>
    <xf numFmtId="0" fontId="26" fillId="0" borderId="0" xfId="0" applyFont="1" applyAlignment="1">
      <alignment/>
    </xf>
    <xf numFmtId="49" fontId="27" fillId="0" borderId="16" xfId="55" applyNumberFormat="1" applyBorder="1" applyAlignment="1">
      <alignment horizontal="center"/>
      <protection/>
    </xf>
    <xf numFmtId="0" fontId="5" fillId="0" borderId="0" xfId="0" applyFont="1" applyAlignment="1">
      <alignment/>
    </xf>
    <xf numFmtId="1" fontId="27" fillId="0" borderId="0" xfId="55" applyNumberFormat="1" applyFont="1">
      <alignment/>
      <protection/>
    </xf>
    <xf numFmtId="1" fontId="27" fillId="0" borderId="0" xfId="55" applyNumberFormat="1" applyFont="1" applyAlignment="1">
      <alignment horizontal="right"/>
      <protection/>
    </xf>
    <xf numFmtId="0" fontId="45" fillId="0" borderId="0" xfId="55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%20&#1040;&#1083;&#1077;&#1082;&#1089;&#1072;&#1085;&#1076;&#1088;\&#1056;&#1072;&#1073;&#1086;&#1090;&#1072;\&#1055;&#1056;&#1054;&#1043;&#1056;&#1040;&#1052;&#1052;&#1040;\&#1050;&#1086;&#1087;&#1080;&#1103;%20----------2016%2004%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%20&#1040;&#1083;&#1077;&#1082;&#1089;&#1072;&#1085;&#1076;&#1088;\&#1056;&#1072;&#1073;&#1086;&#1090;&#1072;\&#1055;&#1056;&#1054;&#1043;&#1056;&#1040;&#1052;&#1052;&#1040;\&#1086;&#1073;&#1085;&#1086;&#1074;&#1083;&#1077;&#1085;&#1080;&#1103;\2&#1076;&#1086;&#1073;&#1072;&#1074;&#1082;&#1072;%20%202014%2008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Кухмодули-15"/>
      <sheetName val="2-Приложение-15"/>
      <sheetName val="3-Техника-15"/>
      <sheetName val="5-Фасадымассив-15"/>
      <sheetName val="6-ДОГОВОР-ООО-15"/>
      <sheetName val="7-ДОГОВОР-ИП-15"/>
      <sheetName val="7-Договор техника-14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Кухмодули-14"/>
      <sheetName val="2-Приложение-14"/>
      <sheetName val="3-Техника-14"/>
      <sheetName val="4-Фасадымдф-14"/>
      <sheetName val="5-Фасадымассив-14"/>
      <sheetName val="6-ДОГОВОР-14"/>
      <sheetName val="7-Договор техника-14"/>
      <sheetName val="Лист1"/>
    </sheetNames>
    <sheetDataSet>
      <sheetData sheetId="3">
        <row r="13">
          <cell r="O13" t="str">
            <v>360 х 400</v>
          </cell>
          <cell r="P13">
            <v>1504.8</v>
          </cell>
          <cell r="Q13">
            <v>1216.8</v>
          </cell>
          <cell r="R13">
            <v>721.6127999999999</v>
          </cell>
          <cell r="S13">
            <v>721.6127999999999</v>
          </cell>
        </row>
        <row r="14">
          <cell r="O14" t="str">
            <v>360 х 450</v>
          </cell>
          <cell r="P14">
            <v>1621.2</v>
          </cell>
          <cell r="Q14">
            <v>1333.2</v>
          </cell>
          <cell r="R14">
            <v>811.8143999999999</v>
          </cell>
          <cell r="S14">
            <v>811.8143999999999</v>
          </cell>
        </row>
        <row r="15">
          <cell r="O15" t="str">
            <v>360 х 500</v>
          </cell>
          <cell r="P15">
            <v>1737.6</v>
          </cell>
          <cell r="Q15">
            <v>1449.6</v>
          </cell>
          <cell r="R15">
            <v>902.016</v>
          </cell>
          <cell r="S15">
            <v>902.016</v>
          </cell>
        </row>
        <row r="16">
          <cell r="O16" t="str">
            <v>360 х 600</v>
          </cell>
          <cell r="P16">
            <v>1969.2</v>
          </cell>
          <cell r="Q16">
            <v>1681.2</v>
          </cell>
          <cell r="R16">
            <v>1082.4191999999998</v>
          </cell>
          <cell r="S16">
            <v>1082.4191999999998</v>
          </cell>
        </row>
        <row r="17">
          <cell r="O17" t="str">
            <v>360 х 800</v>
          </cell>
          <cell r="P17">
            <v>2433.6</v>
          </cell>
          <cell r="Q17">
            <v>2145.6</v>
          </cell>
          <cell r="R17">
            <v>1443.2255999999998</v>
          </cell>
          <cell r="S17">
            <v>1443.2255999999998</v>
          </cell>
        </row>
        <row r="18">
          <cell r="O18" t="str">
            <v>360 х 900</v>
          </cell>
          <cell r="P18">
            <v>2666.4</v>
          </cell>
          <cell r="Q18">
            <v>2378.4</v>
          </cell>
          <cell r="R18">
            <v>1623.6287999999997</v>
          </cell>
          <cell r="S18">
            <v>1623.6287999999997</v>
          </cell>
        </row>
        <row r="19">
          <cell r="O19" t="str">
            <v>540 х 400</v>
          </cell>
          <cell r="P19">
            <v>1969.2</v>
          </cell>
          <cell r="Q19">
            <v>1681.2</v>
          </cell>
          <cell r="R19">
            <v>1082.4192</v>
          </cell>
          <cell r="S19">
            <v>1082.4192</v>
          </cell>
        </row>
        <row r="20">
          <cell r="O20" t="str">
            <v>540 х 450</v>
          </cell>
          <cell r="P20">
            <v>2143.2</v>
          </cell>
          <cell r="Q20">
            <v>1855.2</v>
          </cell>
          <cell r="R20">
            <v>1217.7216</v>
          </cell>
          <cell r="S20">
            <v>1217.7216</v>
          </cell>
        </row>
        <row r="21">
          <cell r="O21" t="str">
            <v>540 х 500</v>
          </cell>
          <cell r="P21">
            <v>2318.4</v>
          </cell>
          <cell r="Q21">
            <v>2030.4</v>
          </cell>
          <cell r="R21">
            <v>1353.024</v>
          </cell>
          <cell r="S21">
            <v>1353.024</v>
          </cell>
        </row>
        <row r="22">
          <cell r="O22" t="str">
            <v>540 х 600</v>
          </cell>
          <cell r="P22">
            <v>2666.4</v>
          </cell>
          <cell r="Q22">
            <v>2378.4</v>
          </cell>
          <cell r="R22">
            <v>1623.6287999999997</v>
          </cell>
          <cell r="S22">
            <v>1623.6287999999997</v>
          </cell>
        </row>
        <row r="23">
          <cell r="O23" t="str">
            <v>720 х 400</v>
          </cell>
          <cell r="P23">
            <v>2433.6</v>
          </cell>
          <cell r="Q23">
            <v>2145.6</v>
          </cell>
          <cell r="R23">
            <v>1443.2255999999998</v>
          </cell>
          <cell r="S23">
            <v>1443.2255999999998</v>
          </cell>
        </row>
        <row r="24">
          <cell r="O24" t="str">
            <v>720 х 450</v>
          </cell>
          <cell r="P24">
            <v>2666.4</v>
          </cell>
          <cell r="Q24">
            <v>2378.4</v>
          </cell>
          <cell r="R24">
            <v>1623.6287999999997</v>
          </cell>
          <cell r="S24">
            <v>1623.6287999999997</v>
          </cell>
        </row>
        <row r="25">
          <cell r="O25" t="str">
            <v>720 х 500</v>
          </cell>
          <cell r="P25">
            <v>2898</v>
          </cell>
          <cell r="Q25">
            <v>2610</v>
          </cell>
          <cell r="R25">
            <v>1804.032</v>
          </cell>
          <cell r="S25">
            <v>1804.032</v>
          </cell>
        </row>
        <row r="26">
          <cell r="O26" t="str">
            <v>720 х 600</v>
          </cell>
          <cell r="P26">
            <v>3362.4</v>
          </cell>
          <cell r="Q26">
            <v>3074.4</v>
          </cell>
          <cell r="R26">
            <v>2164.8383999999996</v>
          </cell>
          <cell r="S26">
            <v>2164.8383999999996</v>
          </cell>
        </row>
        <row r="27">
          <cell r="O27" t="str">
            <v>960 х 400</v>
          </cell>
          <cell r="P27">
            <v>3052.8</v>
          </cell>
          <cell r="Q27">
            <v>2764.8</v>
          </cell>
          <cell r="R27">
            <v>1924.3007999999998</v>
          </cell>
          <cell r="S27">
            <v>1924.3007999999998</v>
          </cell>
        </row>
        <row r="28">
          <cell r="O28" t="str">
            <v>960 х 450</v>
          </cell>
          <cell r="P28">
            <v>3362.4</v>
          </cell>
          <cell r="Q28">
            <v>3074.4</v>
          </cell>
          <cell r="R28">
            <v>2164.8383999999996</v>
          </cell>
          <cell r="S28">
            <v>2164.8383999999996</v>
          </cell>
        </row>
        <row r="29">
          <cell r="O29" t="str">
            <v>960 х 500</v>
          </cell>
          <cell r="P29">
            <v>3672</v>
          </cell>
          <cell r="Q29">
            <v>3384</v>
          </cell>
          <cell r="R29">
            <v>2405.3759999999997</v>
          </cell>
          <cell r="S29">
            <v>2405.3759999999997</v>
          </cell>
        </row>
        <row r="30">
          <cell r="O30" t="str">
            <v>960 х 600</v>
          </cell>
          <cell r="P30">
            <v>4292.4</v>
          </cell>
          <cell r="Q30">
            <v>4004.4</v>
          </cell>
          <cell r="R30">
            <v>2886.4511999999995</v>
          </cell>
          <cell r="S30">
            <v>2886.4511999999995</v>
          </cell>
        </row>
        <row r="31">
          <cell r="O31" t="str">
            <v>1320 х 600</v>
          </cell>
          <cell r="P31">
            <v>5685.6</v>
          </cell>
          <cell r="Q31">
            <v>5397.6</v>
          </cell>
          <cell r="R31">
            <v>3968.8704000000002</v>
          </cell>
          <cell r="S31">
            <v>3968.8704000000002</v>
          </cell>
        </row>
        <row r="63">
          <cell r="C63" t="str">
            <v>МДФ Виньетка  (перфорация)               (Люксфронт)                         м/кв</v>
          </cell>
          <cell r="D63">
            <v>12600</v>
          </cell>
          <cell r="F63">
            <v>15876</v>
          </cell>
        </row>
        <row r="68">
          <cell r="C68" t="str">
            <v>МДФ декор панель нестанд макс р-р  2300х1100х8  (люксфронт)       м²</v>
          </cell>
          <cell r="D68">
            <v>3996</v>
          </cell>
          <cell r="F68">
            <v>6993</v>
          </cell>
        </row>
        <row r="71">
          <cell r="C71" t="str">
            <v>МДФ          Бутылочница 597*60      (люксфронт)                                 шт</v>
          </cell>
          <cell r="D71">
            <v>990</v>
          </cell>
          <cell r="E71" t="str">
            <v>шт</v>
          </cell>
          <cell r="F71">
            <v>1386</v>
          </cell>
        </row>
        <row r="72">
          <cell r="C72" t="str">
            <v>МДФ          Бутылочница 447*60      (люксфронт)                                 шт</v>
          </cell>
          <cell r="D72">
            <v>990</v>
          </cell>
          <cell r="E72" t="str">
            <v>шт</v>
          </cell>
          <cell r="F72">
            <v>1386</v>
          </cell>
        </row>
        <row r="73">
          <cell r="C73" t="str">
            <v>МДФ          Бутылочница 397*60      (люксфронт)                                 шт</v>
          </cell>
          <cell r="D73">
            <v>990</v>
          </cell>
          <cell r="E73" t="str">
            <v>шт</v>
          </cell>
          <cell r="F73">
            <v>1386</v>
          </cell>
        </row>
        <row r="78">
          <cell r="C78" t="str">
            <v>МДФ Карниз верхний для Софт №17  2400х55х18        орех      м/пог </v>
          </cell>
          <cell r="D78">
            <v>105</v>
          </cell>
          <cell r="F78">
            <v>420</v>
          </cell>
        </row>
        <row r="80">
          <cell r="C80" t="str">
            <v>МДФ Карниз верхний №2  75х2400   Новый Век 1категория         м/пог </v>
          </cell>
          <cell r="F80">
            <v>1080</v>
          </cell>
        </row>
        <row r="81">
          <cell r="C81" t="str">
            <v>МДФ Карниз верхний №2  75х2400   Новый Век 2категория         м/пог </v>
          </cell>
          <cell r="F81">
            <v>1150</v>
          </cell>
        </row>
        <row r="82">
          <cell r="C82" t="str">
            <v>МДФ Карниз верхний №2  75х2400   Новый Век 3категория         м/пог </v>
          </cell>
          <cell r="F82">
            <v>1270</v>
          </cell>
        </row>
        <row r="83">
          <cell r="C83" t="str">
            <v>МДФ Карниз верхний №2  75х2400   Новый Век 4категория         м/пог </v>
          </cell>
          <cell r="F83">
            <v>1380</v>
          </cell>
        </row>
        <row r="85">
          <cell r="C85" t="str">
            <v>МДФ Карниз верхний №1  120х2000   Новый Век 1категория         м/пог </v>
          </cell>
          <cell r="F85">
            <v>1430</v>
          </cell>
        </row>
        <row r="86">
          <cell r="C86" t="str">
            <v>МДФ Карниз верхний №1  120х2000   Новый Век 2категория         м/пог </v>
          </cell>
          <cell r="F86">
            <v>1540</v>
          </cell>
        </row>
        <row r="87">
          <cell r="C87" t="str">
            <v>МДФ Карниз верхний №1  120х2000   Новый Век 3категория         м/пог </v>
          </cell>
          <cell r="F87">
            <v>1680</v>
          </cell>
        </row>
        <row r="88">
          <cell r="C88" t="str">
            <v>МДФ Карниз верхний №1  120х2000   Новый Век 4категория         м/пог </v>
          </cell>
          <cell r="F88">
            <v>1870</v>
          </cell>
        </row>
        <row r="90">
          <cell r="C90" t="str">
            <v>МДФ Карниз верхний  ВК1,    2400х80                (люксфронт)          м/п</v>
          </cell>
          <cell r="D90">
            <v>3004</v>
          </cell>
          <cell r="F90">
            <v>2190.4166666666665</v>
          </cell>
        </row>
        <row r="91">
          <cell r="C91" t="str">
            <v>МДФ Карниз верхний  ВК1,    2400х125              (люксфронт)          м/п</v>
          </cell>
          <cell r="D91">
            <v>3004</v>
          </cell>
          <cell r="F91">
            <v>2190.4166666666665</v>
          </cell>
        </row>
        <row r="92">
          <cell r="C92" t="str">
            <v>МДФ Карниз верхний  ВК2,    2400х75                (люксфронт)          м/п</v>
          </cell>
          <cell r="D92">
            <v>1920</v>
          </cell>
          <cell r="F92">
            <v>1400</v>
          </cell>
        </row>
        <row r="93">
          <cell r="C93" t="str">
            <v>МДФ Карниз верхний  ВК3,    2400х80                (люксфронт)          м/п</v>
          </cell>
          <cell r="D93">
            <v>3004</v>
          </cell>
          <cell r="F93">
            <v>2190.4166666666665</v>
          </cell>
        </row>
        <row r="94">
          <cell r="C94" t="str">
            <v>МДФ Карниз верхний  ВК3,    2400х125              (люксфронт)          м/п</v>
          </cell>
          <cell r="D94">
            <v>3004</v>
          </cell>
          <cell r="F94">
            <v>2190.4166666666665</v>
          </cell>
        </row>
        <row r="95">
          <cell r="C95" t="str">
            <v>МДФ Карниз верхний  ВК4,    2400х80                (люксфронт)          м/п</v>
          </cell>
          <cell r="D95">
            <v>3004</v>
          </cell>
          <cell r="F95">
            <v>2190.4166666666665</v>
          </cell>
        </row>
        <row r="96">
          <cell r="C96" t="str">
            <v>МДФ Карниз верхний  ВК4,    2400х125              (люксфронт)          м/п</v>
          </cell>
          <cell r="D96">
            <v>3004</v>
          </cell>
          <cell r="F96">
            <v>2190.4166666666665</v>
          </cell>
        </row>
        <row r="97">
          <cell r="C97" t="str">
            <v>МДФ Карниз верхний  ВК5,    2400х80                (люксфронт)          м/п</v>
          </cell>
          <cell r="D97">
            <v>3004</v>
          </cell>
          <cell r="F97">
            <v>2190.4166666666665</v>
          </cell>
        </row>
        <row r="98">
          <cell r="C98" t="str">
            <v>МДФ Карниз верхний  ВК5,    2400х125              (люксфронт)          м/п</v>
          </cell>
          <cell r="D98">
            <v>3004</v>
          </cell>
          <cell r="F98">
            <v>2190.4166666666665</v>
          </cell>
        </row>
        <row r="99">
          <cell r="F99">
            <v>0</v>
          </cell>
        </row>
        <row r="100">
          <cell r="C100" t="str">
            <v>МДФ Карниз верхний  ВК6,    2400х120              (люксфронт)          м/п</v>
          </cell>
          <cell r="D100">
            <v>3780</v>
          </cell>
          <cell r="F100">
            <v>2756.25</v>
          </cell>
        </row>
        <row r="101">
          <cell r="C101" t="str">
            <v>МДФ Карниз верхний  ВК7,    2400х120              (люксфронт)          м/п</v>
          </cell>
          <cell r="D101">
            <v>3780</v>
          </cell>
          <cell r="F101">
            <v>2756.25</v>
          </cell>
        </row>
        <row r="102">
          <cell r="C102" t="str">
            <v>МДФ Карниз верхний  ВК8,    2400х120              (люксфронт)          м/п</v>
          </cell>
          <cell r="D102">
            <v>3780</v>
          </cell>
          <cell r="F102">
            <v>2756.25</v>
          </cell>
        </row>
        <row r="107">
          <cell r="C107" t="str">
            <v>Балюстрада прямая тонированная "Версаль"                           2000х80        м/пог</v>
          </cell>
          <cell r="D107">
            <v>484</v>
          </cell>
          <cell r="F107">
            <v>1452</v>
          </cell>
        </row>
        <row r="108">
          <cell r="C108" t="str">
            <v>Балюстрада прямая белая под серебро. Пат                            2000х80      м/пог</v>
          </cell>
          <cell r="D108">
            <v>800</v>
          </cell>
          <cell r="F108">
            <v>2400</v>
          </cell>
        </row>
        <row r="109">
          <cell r="C109" t="str">
            <v>Балюстрада прямая белая под золото. Пат                                2000х80      м/пог</v>
          </cell>
          <cell r="D109">
            <v>800</v>
          </cell>
          <cell r="F109">
            <v>2400</v>
          </cell>
        </row>
        <row r="110">
          <cell r="C110" t="str">
            <v>Балюстрада прямая белый дуб (золото)                                        2000х80     м/пог</v>
          </cell>
          <cell r="D110">
            <v>900</v>
          </cell>
          <cell r="F110">
            <v>2700</v>
          </cell>
        </row>
        <row r="111">
          <cell r="C111" t="str">
            <v>Балюстрада прямая белый дуб (серебро)                                   2000х80   м/пог</v>
          </cell>
          <cell r="D111">
            <v>900</v>
          </cell>
          <cell r="F111">
            <v>2700</v>
          </cell>
        </row>
        <row r="112">
          <cell r="C112" t="str">
            <v>Балюстрада прямая тонированная ваниль                                2000х80     м/пог</v>
          </cell>
          <cell r="D112">
            <v>700</v>
          </cell>
          <cell r="F112">
            <v>2100</v>
          </cell>
        </row>
        <row r="113">
          <cell r="C113" t="str">
            <v>Балюстрада прямая Груша 4415                                                 2000х80    м/пог</v>
          </cell>
          <cell r="D113">
            <v>468</v>
          </cell>
          <cell r="F113">
            <v>1404</v>
          </cell>
        </row>
        <row r="114">
          <cell r="C114" t="str">
            <v>Балюстрада прямая Орех миланский                                        2000х80    м/пог</v>
          </cell>
          <cell r="D114">
            <v>485</v>
          </cell>
          <cell r="F114">
            <v>1455</v>
          </cell>
        </row>
        <row r="116">
          <cell r="C116" t="str">
            <v>Балюстрада прямая   (2000х80)(люксфронт)    - кремов -               м/пог</v>
          </cell>
          <cell r="D116">
            <v>3600</v>
          </cell>
          <cell r="F116">
            <v>3150</v>
          </cell>
        </row>
        <row r="117">
          <cell r="C117" t="str">
            <v>Балюстрада прямая   (2000х80)(люксфронт)    - черный -              м/пог</v>
          </cell>
          <cell r="D117">
            <v>3600</v>
          </cell>
          <cell r="F117">
            <v>3150</v>
          </cell>
        </row>
        <row r="118">
          <cell r="C118" t="str">
            <v>Балюстрада прямая   (2000х80)(люксфронт)    - белый дуб -         м/пог</v>
          </cell>
          <cell r="D118">
            <v>3600</v>
          </cell>
          <cell r="F118">
            <v>3150</v>
          </cell>
        </row>
        <row r="119">
          <cell r="C119" t="str">
            <v>Балюстрада прямая   (2000х80)(люксфронт)    - дуб  04 -               м/пог</v>
          </cell>
          <cell r="D119">
            <v>3600</v>
          </cell>
          <cell r="F119">
            <v>3150</v>
          </cell>
        </row>
        <row r="120">
          <cell r="F120">
            <v>0</v>
          </cell>
        </row>
        <row r="125">
          <cell r="C125" t="str">
            <v>МДФ световая планка   50х2000  (Новый Век) 1 категория                м/пог</v>
          </cell>
          <cell r="F125">
            <v>1170</v>
          </cell>
        </row>
        <row r="126">
          <cell r="C126" t="str">
            <v>МДФ световая планка   50х2000  (Новый Век) 2 категория                м/пог</v>
          </cell>
          <cell r="F126">
            <v>1240</v>
          </cell>
        </row>
        <row r="127">
          <cell r="C127" t="str">
            <v>МДФ световая планка   50х2000  (Новый Век) 3 категория                м/пог</v>
          </cell>
          <cell r="F127">
            <v>1370</v>
          </cell>
        </row>
        <row r="128">
          <cell r="C128" t="str">
            <v>МДФ световая планка   50х2000  (Новый Век) 4 категория                м/пог</v>
          </cell>
          <cell r="F128">
            <v>1460</v>
          </cell>
        </row>
        <row r="130">
          <cell r="C130" t="str">
            <v>МДФ Карниз нижний НК1             2400х65 (люксфронт)                      м/п</v>
          </cell>
          <cell r="D130">
            <v>2374</v>
          </cell>
          <cell r="F130">
            <v>2077.25</v>
          </cell>
        </row>
        <row r="131">
          <cell r="C131" t="str">
            <v>МДФ Карниз нижний НК3             2400х65 (люксфронт)                      м/п</v>
          </cell>
          <cell r="D131">
            <v>2374</v>
          </cell>
          <cell r="F131">
            <v>2077.25</v>
          </cell>
        </row>
        <row r="132">
          <cell r="C132" t="str">
            <v>МДФ Карниз нижний НК4             2400х65 (люксфронт)                      м/п</v>
          </cell>
          <cell r="D132">
            <v>2374</v>
          </cell>
          <cell r="F132">
            <v>2077.25</v>
          </cell>
        </row>
        <row r="133">
          <cell r="C133" t="str">
            <v>МДФ Карниз нижний НК5             2400х65 (люксфронт)                      м/п</v>
          </cell>
          <cell r="D133">
            <v>2374</v>
          </cell>
          <cell r="F133">
            <v>2077.25</v>
          </cell>
        </row>
        <row r="134">
          <cell r="F134">
            <v>0</v>
          </cell>
        </row>
        <row r="135">
          <cell r="C135" t="str">
            <v>МДФ Карниз нижний НК9             2400х60 (люксфронт)                      м/п</v>
          </cell>
          <cell r="D135">
            <v>2374</v>
          </cell>
          <cell r="F135">
            <v>2077.25</v>
          </cell>
        </row>
        <row r="136">
          <cell r="F136">
            <v>0</v>
          </cell>
        </row>
        <row r="137">
          <cell r="C137" t="str">
            <v>МДФ Карниз нижний НК10             2400х50 (люксфронт)                      м/п</v>
          </cell>
          <cell r="D137">
            <v>2374</v>
          </cell>
          <cell r="F137">
            <v>2077.25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C144" t="str">
            <v>Балюстрада радиусная 1/4 круг , "Версаль"</v>
          </cell>
          <cell r="D144">
            <v>468</v>
          </cell>
          <cell r="F144">
            <v>1170</v>
          </cell>
        </row>
        <row r="145">
          <cell r="C145" t="str">
            <v>Балюстрада радиусная 1/4 круг  ,"Груша"</v>
          </cell>
          <cell r="D145">
            <v>468</v>
          </cell>
          <cell r="F145">
            <v>1170</v>
          </cell>
        </row>
        <row r="146">
          <cell r="C146" t="str">
            <v>Балюстрада радиусная 1/4 круг ,"орех миланский"</v>
          </cell>
          <cell r="D146">
            <v>468</v>
          </cell>
          <cell r="F146">
            <v>1170</v>
          </cell>
        </row>
        <row r="147">
          <cell r="C147" t="str">
            <v>Балюстрада радиусная 1/4 круг , "Ваниль"</v>
          </cell>
          <cell r="D147">
            <v>690</v>
          </cell>
          <cell r="F147">
            <v>1725</v>
          </cell>
        </row>
        <row r="148">
          <cell r="C148" t="str">
            <v>Балюстрада радиусная 1/4 круг , белый дуб (серебро)</v>
          </cell>
          <cell r="D148">
            <v>980</v>
          </cell>
          <cell r="F148">
            <v>2450</v>
          </cell>
        </row>
        <row r="149">
          <cell r="C149" t="str">
            <v>Балюстрада радиусная 1/4 круг , белый дуб (золото)</v>
          </cell>
          <cell r="D149">
            <v>980</v>
          </cell>
          <cell r="F149">
            <v>2450</v>
          </cell>
        </row>
        <row r="151">
          <cell r="C151" t="str">
            <v>Балюстрада радиусная R242  (люксфронт)    - кремов -               м/пог</v>
          </cell>
          <cell r="D151">
            <v>3000</v>
          </cell>
          <cell r="F151">
            <v>4200</v>
          </cell>
        </row>
        <row r="152">
          <cell r="C152" t="str">
            <v>Балюстрада радиусная R242  (люксфронт)    - черный -               м/пог</v>
          </cell>
          <cell r="D152">
            <v>3000</v>
          </cell>
          <cell r="F152">
            <v>4200</v>
          </cell>
        </row>
        <row r="153">
          <cell r="C153" t="str">
            <v>Балюстрада радиусная R242  (люксфронт)    - белый дуб -               м/пог</v>
          </cell>
          <cell r="D153">
            <v>3000</v>
          </cell>
          <cell r="F153">
            <v>4200</v>
          </cell>
        </row>
        <row r="154">
          <cell r="C154" t="str">
            <v>Балюстрада радиусная R242  (люксфронт)    - дуб 04 -               м/пог</v>
          </cell>
          <cell r="D154">
            <v>3000</v>
          </cell>
          <cell r="F154">
            <v>4200</v>
          </cell>
        </row>
        <row r="161">
          <cell r="C161" t="str">
            <v> цоколь R242                (люксфронт)                                     шт</v>
          </cell>
          <cell r="D161">
            <v>2184</v>
          </cell>
          <cell r="F161">
            <v>3822</v>
          </cell>
        </row>
        <row r="165">
          <cell r="C165" t="str">
            <v>Обклад резной             1000х 250 мм</v>
          </cell>
          <cell r="D165">
            <v>4600</v>
          </cell>
          <cell r="F165">
            <v>9200</v>
          </cell>
        </row>
        <row r="166">
          <cell r="C166" t="str">
            <v>Обклад резной             1500х 250 мм</v>
          </cell>
          <cell r="D166">
            <v>4600</v>
          </cell>
          <cell r="F166">
            <v>9200</v>
          </cell>
        </row>
        <row r="167">
          <cell r="C167" t="str">
            <v>Обклад резной нестандарт             900 х 250 мм</v>
          </cell>
          <cell r="D167">
            <v>5000</v>
          </cell>
          <cell r="F167">
            <v>11000</v>
          </cell>
        </row>
        <row r="169">
          <cell r="C169" t="str">
            <v>Обкл1/1    д/фасада Клеопатра    1500х250    (люксфронт)            шт</v>
          </cell>
          <cell r="D169">
            <v>6378</v>
          </cell>
          <cell r="F169">
            <v>8929.199999999999</v>
          </cell>
        </row>
        <row r="170">
          <cell r="C170" t="str">
            <v>Обкл1/2    д/фасада Флоренция    1500х250   (люксфронт)             шт</v>
          </cell>
          <cell r="D170">
            <v>6378</v>
          </cell>
          <cell r="F170">
            <v>8929.199999999999</v>
          </cell>
        </row>
        <row r="171">
          <cell r="C171" t="str">
            <v>Обкл1/3    д/фасада Саксония       1500х250   (люксфронт)             шт</v>
          </cell>
          <cell r="D171">
            <v>6378</v>
          </cell>
          <cell r="F171">
            <v>8929.199999999999</v>
          </cell>
        </row>
        <row r="172">
          <cell r="C172" t="str">
            <v>Обкл2/1    д/фасада Клеопатра    1000х250    (люксфронт)             шт</v>
          </cell>
          <cell r="D172">
            <v>6018</v>
          </cell>
          <cell r="F172">
            <v>8425.199999999999</v>
          </cell>
        </row>
        <row r="173">
          <cell r="C173" t="str">
            <v>Обкл2/2    д/фасада Флоренция    1000х250    (люксфронт)             шт</v>
          </cell>
          <cell r="D173">
            <v>6018</v>
          </cell>
          <cell r="F173">
            <v>8425.199999999999</v>
          </cell>
        </row>
        <row r="174">
          <cell r="C174" t="str">
            <v>Обкл2/3    д/фасада Саксония       1000х250   (люксфронт)             шт</v>
          </cell>
          <cell r="D174">
            <v>6018</v>
          </cell>
          <cell r="F174">
            <v>8425.199999999999</v>
          </cell>
        </row>
        <row r="181">
          <cell r="C181" t="str">
            <v>Заверш декор колонны ЗДК1,      ЗДК2,             820х50   (люксфронт)         шт</v>
          </cell>
          <cell r="D181">
            <v>1380</v>
          </cell>
          <cell r="F181">
            <v>1738.7999999999997</v>
          </cell>
        </row>
        <row r="182">
          <cell r="C182" t="str">
            <v>Заверш декор колонны ЗДК1,      ЗДК2              870х50   (люксфронт)         шт</v>
          </cell>
          <cell r="D182">
            <v>1506</v>
          </cell>
          <cell r="F182">
            <v>1897.5600000000002</v>
          </cell>
        </row>
        <row r="183">
          <cell r="C183" t="str">
            <v>Заверш декор колонны ЗДК3,                             820х50   (люксфронт)         шт</v>
          </cell>
          <cell r="D183">
            <v>1506</v>
          </cell>
          <cell r="F183">
            <v>1897.5600000000002</v>
          </cell>
        </row>
        <row r="184">
          <cell r="C184" t="str">
            <v>Заверш декор колонны ЗДК3                               870х50   (люксфронт)         шт</v>
          </cell>
          <cell r="D184">
            <v>1632</v>
          </cell>
          <cell r="F184">
            <v>2056.3199999999997</v>
          </cell>
        </row>
        <row r="185">
          <cell r="C185" t="str">
            <v>Заверш декор колонны ЗДК4,      ЗДК5               820х50   (люксфронт)         шт</v>
          </cell>
          <cell r="D185">
            <v>1632</v>
          </cell>
          <cell r="F185">
            <v>2056.3199999999997</v>
          </cell>
        </row>
        <row r="186">
          <cell r="C186" t="str">
            <v>Заверш декор колонны ЗДК4,       ЗДК5              870х50   (люксфронт)         шт</v>
          </cell>
          <cell r="D186">
            <v>1758</v>
          </cell>
          <cell r="F186">
            <v>2215.08</v>
          </cell>
        </row>
        <row r="187">
          <cell r="C187" t="str">
            <v>Заверш декор колонны ЗДК6,       ЗДК7              820х50   (люксфронт)         шт</v>
          </cell>
          <cell r="D187">
            <v>1632</v>
          </cell>
          <cell r="F187">
            <v>2056.3199999999997</v>
          </cell>
        </row>
        <row r="188">
          <cell r="C188" t="str">
            <v>Заверш декор колонны ЗДК6,       ЗДК7              870х50   (люксфронт)         шт</v>
          </cell>
          <cell r="D188">
            <v>1758</v>
          </cell>
          <cell r="F188">
            <v>2215.08</v>
          </cell>
        </row>
        <row r="189">
          <cell r="C189" t="str">
            <v>Заверш декор колонны ЗДК8,       ЗДК10            820х75   (люксфронт)         шт</v>
          </cell>
          <cell r="D189">
            <v>1465</v>
          </cell>
          <cell r="F189">
            <v>1845.9</v>
          </cell>
        </row>
        <row r="190">
          <cell r="C190" t="str">
            <v>Заверш декор колонны ЗДК8,       ЗДК10            870х75   (люксфронт)         шт</v>
          </cell>
          <cell r="D190">
            <v>1884</v>
          </cell>
          <cell r="F190">
            <v>2373.84</v>
          </cell>
        </row>
        <row r="191">
          <cell r="C191" t="str">
            <v>Заверш декор колонны ЗДК9,       ЗДК11              820х50   (люксфронт)         шт</v>
          </cell>
          <cell r="D191">
            <v>1632</v>
          </cell>
          <cell r="F191">
            <v>2056.3199999999997</v>
          </cell>
        </row>
        <row r="192">
          <cell r="C192" t="str">
            <v>Заверш декор колонны ЗДК9,       ЗДК11              870х50   (люксфронт)         шт</v>
          </cell>
          <cell r="D192">
            <v>1758</v>
          </cell>
          <cell r="F192">
            <v>2215.08</v>
          </cell>
        </row>
        <row r="198">
          <cell r="C198" t="str">
            <v>ПОРТАЛЫ; ВИТРИНЫ        (Люксфронт)    нестандарт                   м/кв</v>
          </cell>
          <cell r="D198">
            <v>5250</v>
          </cell>
          <cell r="F198">
            <v>1837.5</v>
          </cell>
        </row>
        <row r="199">
          <cell r="C199" t="str">
            <v>ПОРТАЛ        (Люксфронт)    нестандарт    ВИВАЛЬДИ                   м/кв</v>
          </cell>
          <cell r="D199">
            <v>5460</v>
          </cell>
          <cell r="F199">
            <v>2730</v>
          </cell>
        </row>
        <row r="203">
          <cell r="C203" t="str">
            <v>МДФ Колонна К1  50 х L716     1 категория      (Новый Век)                шт</v>
          </cell>
          <cell r="F203">
            <v>350</v>
          </cell>
        </row>
        <row r="204">
          <cell r="C204" t="str">
            <v>МДФ Колонна К1  50 х L920     1 категория      (Новый Век)                шт</v>
          </cell>
          <cell r="F204">
            <v>450</v>
          </cell>
        </row>
        <row r="205">
          <cell r="C205" t="str">
            <v>МДФ Колонна К1  50 х L956     1 категория      (Новый Век)                шт</v>
          </cell>
          <cell r="F205">
            <v>465</v>
          </cell>
        </row>
        <row r="207">
          <cell r="C207" t="str">
            <v>МДФ Колонна К1  50 х L716     2 категория      (Новый Век)                шт</v>
          </cell>
          <cell r="F207">
            <v>390</v>
          </cell>
        </row>
        <row r="208">
          <cell r="C208" t="str">
            <v>МДФ Колонна К1  50 х L920     2 категория      (Новый Век)                шт</v>
          </cell>
          <cell r="F208">
            <v>500</v>
          </cell>
        </row>
        <row r="209">
          <cell r="C209" t="str">
            <v>МДФ Колонна К1  50 х L956     2 категория      (Новый Век)                шт</v>
          </cell>
          <cell r="F209">
            <v>520</v>
          </cell>
        </row>
        <row r="211">
          <cell r="C211" t="str">
            <v>МДФ Колонна К1  50 х L716     3 категория      (Новый Век)                шт</v>
          </cell>
          <cell r="F211">
            <v>440</v>
          </cell>
        </row>
        <row r="212">
          <cell r="C212" t="str">
            <v>МДФ Колонна К1  50 х L920     3 категория      (Новый Век)                шт</v>
          </cell>
          <cell r="F212">
            <v>560</v>
          </cell>
        </row>
        <row r="213">
          <cell r="C213" t="str">
            <v>МДФ Колонна К1  50 х L956     3 категория      (Новый Век)                шт</v>
          </cell>
          <cell r="F213">
            <v>580</v>
          </cell>
        </row>
        <row r="215">
          <cell r="C215" t="str">
            <v>МДФ Колонна К1  50 х L716     4 категория      (Новый Век)                шт</v>
          </cell>
          <cell r="F215">
            <v>490</v>
          </cell>
        </row>
        <row r="216">
          <cell r="C216" t="str">
            <v>МДФ Колонна К1  50 х L920     4 категория      (Новый Век)                шт</v>
          </cell>
          <cell r="F216">
            <v>620</v>
          </cell>
        </row>
        <row r="217">
          <cell r="C217" t="str">
            <v>МДФ Колонна К1  50 х L956     4 категория      (Новый Век)                шт</v>
          </cell>
          <cell r="F217">
            <v>650</v>
          </cell>
        </row>
        <row r="219">
          <cell r="C219" t="str">
            <v>МДФ Колонна К2  50 х L716     1 категория      (Новый Век)                шт</v>
          </cell>
          <cell r="F219">
            <v>350</v>
          </cell>
        </row>
        <row r="220">
          <cell r="C220" t="str">
            <v>МДФ Колонна К2  50 х L920     1 категория      (Новый Век)                шт</v>
          </cell>
          <cell r="F220">
            <v>450</v>
          </cell>
        </row>
        <row r="221">
          <cell r="C221" t="str">
            <v>МДФ Колонна К2  50 х L956     1 категория      (Новый Век)                шт</v>
          </cell>
          <cell r="F221">
            <v>465</v>
          </cell>
        </row>
        <row r="223">
          <cell r="C223" t="str">
            <v>МДФ Колонна К2  50 х L716     2 категория      (Новый Век)                шт</v>
          </cell>
          <cell r="F223">
            <v>390</v>
          </cell>
        </row>
        <row r="224">
          <cell r="C224" t="str">
            <v>МДФ Колонна К2  50 х L920     2 категория      (Новый Век)                шт</v>
          </cell>
          <cell r="F224">
            <v>500</v>
          </cell>
        </row>
        <row r="225">
          <cell r="C225" t="str">
            <v>МДФ Колонна К2  50 х L956     2 категория      (Новый Век)                шт</v>
          </cell>
          <cell r="F225">
            <v>520</v>
          </cell>
        </row>
        <row r="227">
          <cell r="C227" t="str">
            <v>МДФ Колонна К2  50 х L716     3 категория      (Новый Век)                шт</v>
          </cell>
          <cell r="F227">
            <v>440</v>
          </cell>
        </row>
        <row r="228">
          <cell r="C228" t="str">
            <v>МДФ Колонна К2  50 х L920     3 категория      (Новый Век)                шт</v>
          </cell>
          <cell r="F228">
            <v>560</v>
          </cell>
        </row>
        <row r="229">
          <cell r="C229" t="str">
            <v>МДФ Колонна К2  50 х L956     3 категория      (Новый Век)                шт</v>
          </cell>
          <cell r="F229">
            <v>580</v>
          </cell>
        </row>
        <row r="231">
          <cell r="C231" t="str">
            <v>МДФ Колонна К2  50 х L716     4 категория      (Новый Век)                шт</v>
          </cell>
          <cell r="F231">
            <v>490</v>
          </cell>
        </row>
        <row r="232">
          <cell r="C232" t="str">
            <v>МДФ Колонна К2  50 х L920     4 категория      (Новый Век)                шт</v>
          </cell>
          <cell r="F232">
            <v>620</v>
          </cell>
        </row>
        <row r="233">
          <cell r="C233" t="str">
            <v>МДФ Колонна К2  50 х L956     4 категория      (Новый Век)                шт</v>
          </cell>
          <cell r="F233">
            <v>650</v>
          </cell>
        </row>
        <row r="235">
          <cell r="C235" t="str">
            <v>МДФ Колонна 50мм  ДК1,          L716           (люксфронт)                   шт</v>
          </cell>
          <cell r="D235">
            <v>1254</v>
          </cell>
          <cell r="F235">
            <v>1580.04</v>
          </cell>
        </row>
        <row r="236">
          <cell r="C236" t="str">
            <v>МДФ Колонна 50мм  ДК1,          L920           (люксфронт)                   шт</v>
          </cell>
          <cell r="D236">
            <v>1318</v>
          </cell>
          <cell r="F236">
            <v>1660.6799999999998</v>
          </cell>
        </row>
        <row r="237">
          <cell r="C237" t="str">
            <v>МДФ Колонна 50мм  ДК1,          L956           (люксфронт)                   шт</v>
          </cell>
          <cell r="D237">
            <v>1380</v>
          </cell>
          <cell r="F237">
            <v>1738.7999999999997</v>
          </cell>
        </row>
        <row r="238">
          <cell r="F238">
            <v>0</v>
          </cell>
        </row>
        <row r="239">
          <cell r="C239" t="str">
            <v>МДФ Колонна 50мм  ДК2,          L716           (люксфронт)                   шт</v>
          </cell>
          <cell r="D239">
            <v>1254</v>
          </cell>
          <cell r="F239">
            <v>1580.04</v>
          </cell>
        </row>
        <row r="240">
          <cell r="C240" t="str">
            <v>МДФ Колонна 50мм  ДК2,          L920           (люксфронт)                   шт</v>
          </cell>
          <cell r="D240">
            <v>1318</v>
          </cell>
          <cell r="F240">
            <v>1660.6799999999998</v>
          </cell>
        </row>
        <row r="241">
          <cell r="C241" t="str">
            <v>МДФ Колонна 50мм  ДК2,          L956           (люксфронт)                   шт</v>
          </cell>
          <cell r="D241">
            <v>1380</v>
          </cell>
          <cell r="F241">
            <v>1738.7999999999997</v>
          </cell>
        </row>
        <row r="242">
          <cell r="F242">
            <v>0</v>
          </cell>
        </row>
        <row r="243">
          <cell r="C243" t="str">
            <v>МДФ Колонна 50мм  ДК3,          L716           (люксфронт)                   шт</v>
          </cell>
          <cell r="D243">
            <v>1380</v>
          </cell>
          <cell r="F243">
            <v>1738.7999999999997</v>
          </cell>
        </row>
        <row r="244">
          <cell r="C244" t="str">
            <v>МДФ Колонна 50мм  ДК3,          L920           (люксфронт)                   шт</v>
          </cell>
          <cell r="D244">
            <v>1444</v>
          </cell>
          <cell r="F244">
            <v>1819.44</v>
          </cell>
        </row>
        <row r="245">
          <cell r="C245" t="str">
            <v>МДФ Колонна 50мм  ДК3,          L956           (люксфронт)                   шт</v>
          </cell>
          <cell r="D245">
            <v>1506</v>
          </cell>
          <cell r="F245">
            <v>1897.5600000000002</v>
          </cell>
        </row>
        <row r="246">
          <cell r="F246">
            <v>0</v>
          </cell>
        </row>
        <row r="247">
          <cell r="C247" t="str">
            <v>МДФ Колонна 50мм  ДК4,          L716           (люксфронт)                   шт</v>
          </cell>
          <cell r="D247">
            <v>1506</v>
          </cell>
          <cell r="F247">
            <v>1897.5600000000002</v>
          </cell>
        </row>
        <row r="248">
          <cell r="C248" t="str">
            <v>МДФ Колонна 50мм  ДК4,          L920           (люксфронт)                   шт</v>
          </cell>
          <cell r="D248">
            <v>1570</v>
          </cell>
          <cell r="F248">
            <v>1978.2</v>
          </cell>
        </row>
        <row r="249">
          <cell r="C249" t="str">
            <v>МДФ Колонна 50мм  ДК4,          L956           (люксфронт)                   шт</v>
          </cell>
          <cell r="D249">
            <v>1632</v>
          </cell>
          <cell r="F249">
            <v>2056.3199999999997</v>
          </cell>
        </row>
        <row r="250">
          <cell r="F250">
            <v>0</v>
          </cell>
        </row>
        <row r="251">
          <cell r="C251" t="str">
            <v>МДФ Колонна 50мм  ДК5,          L716           (люксфронт)                   шт</v>
          </cell>
          <cell r="D251">
            <v>1506</v>
          </cell>
          <cell r="F251">
            <v>1897.5600000000002</v>
          </cell>
        </row>
        <row r="252">
          <cell r="C252" t="str">
            <v>МДФ Колонна 50мм  ДК5,          L920           (люксфронт)                   шт</v>
          </cell>
          <cell r="D252">
            <v>1570</v>
          </cell>
          <cell r="F252">
            <v>1978.2</v>
          </cell>
        </row>
        <row r="253">
          <cell r="C253" t="str">
            <v>МДФ Колонна 50мм  ДК5,          L956           (люксфронт)                   шт</v>
          </cell>
          <cell r="D253">
            <v>1632</v>
          </cell>
          <cell r="F253">
            <v>2056.3199999999997</v>
          </cell>
        </row>
        <row r="254">
          <cell r="F254">
            <v>0</v>
          </cell>
        </row>
        <row r="255">
          <cell r="C255" t="str">
            <v>МДФ Колонна 50мм  ДК6,          L716           (люксфронт)                   шт</v>
          </cell>
          <cell r="D255">
            <v>1506</v>
          </cell>
          <cell r="F255">
            <v>1897.5600000000002</v>
          </cell>
        </row>
        <row r="256">
          <cell r="C256" t="str">
            <v>МДФ Колонна 50мм  ДК6,          L920           (люксфронт)                   шт</v>
          </cell>
          <cell r="D256">
            <v>1570</v>
          </cell>
          <cell r="F256">
            <v>1978.2</v>
          </cell>
        </row>
        <row r="257">
          <cell r="C257" t="str">
            <v>МДФ Колонна 50мм  ДК6,          L956           (люксфронт)                   шт</v>
          </cell>
          <cell r="D257">
            <v>1632</v>
          </cell>
          <cell r="F257">
            <v>2056.3199999999997</v>
          </cell>
        </row>
        <row r="258">
          <cell r="F258">
            <v>0</v>
          </cell>
        </row>
        <row r="259">
          <cell r="C259" t="str">
            <v>МДФ Колонна 50мм  ДК7,          L716           (люксфронт)                   шт</v>
          </cell>
          <cell r="D259">
            <v>1506</v>
          </cell>
          <cell r="F259">
            <v>1897.5600000000002</v>
          </cell>
        </row>
        <row r="260">
          <cell r="C260" t="str">
            <v>МДФ Колонна 50мм  ДК7,          L920           (люксфронт)                   шт</v>
          </cell>
          <cell r="D260">
            <v>1570</v>
          </cell>
          <cell r="F260">
            <v>1978.2</v>
          </cell>
        </row>
        <row r="261">
          <cell r="C261" t="str">
            <v>МДФ Колонна 50мм  ДК7,          L956           (люксфронт)                   шт</v>
          </cell>
          <cell r="D261">
            <v>1632</v>
          </cell>
          <cell r="F261">
            <v>2056.3199999999997</v>
          </cell>
        </row>
        <row r="262">
          <cell r="F262">
            <v>0</v>
          </cell>
        </row>
        <row r="263">
          <cell r="C263" t="str">
            <v>МДФ Колонна 50мм  ДК8,          L716           (люксфронт)                   шт</v>
          </cell>
          <cell r="D263">
            <v>1632</v>
          </cell>
          <cell r="F263">
            <v>2056.3199999999997</v>
          </cell>
        </row>
        <row r="264">
          <cell r="C264" t="str">
            <v>МДФ Колонна 50мм  ДК8,          L920           (люксфронт)                   шт</v>
          </cell>
          <cell r="D264">
            <v>1696</v>
          </cell>
          <cell r="F264">
            <v>2136.9599999999996</v>
          </cell>
        </row>
        <row r="265">
          <cell r="C265" t="str">
            <v>МДФ Колонна 50мм  ДК8,          L956           (люксфронт)                   шт</v>
          </cell>
          <cell r="D265">
            <v>1758</v>
          </cell>
          <cell r="F265">
            <v>2215.08</v>
          </cell>
        </row>
        <row r="266">
          <cell r="F266">
            <v>0</v>
          </cell>
        </row>
        <row r="267">
          <cell r="C267" t="str">
            <v>МДФ Колонна 50мм  ДК9,          L716           (люксфронт)                   шт</v>
          </cell>
          <cell r="D267">
            <v>1506</v>
          </cell>
          <cell r="F267">
            <v>1897.5600000000002</v>
          </cell>
        </row>
        <row r="268">
          <cell r="C268" t="str">
            <v>МДФ Колонна 50мм  ДК9,          L920           (люксфронт)                   шт</v>
          </cell>
          <cell r="D268">
            <v>1570</v>
          </cell>
          <cell r="F268">
            <v>1978.2</v>
          </cell>
        </row>
        <row r="269">
          <cell r="C269" t="str">
            <v>МДФ Колонна 50мм  ДК9,          L956           (люксфронт)                   шт</v>
          </cell>
          <cell r="D269">
            <v>1632</v>
          </cell>
          <cell r="F269">
            <v>2056.3199999999997</v>
          </cell>
        </row>
        <row r="270">
          <cell r="F270">
            <v>0</v>
          </cell>
        </row>
        <row r="271">
          <cell r="C271" t="str">
            <v>МДФ Колонна 50мм  ДК10,          L716           (люксфронт)                   шт</v>
          </cell>
          <cell r="D271">
            <v>1632</v>
          </cell>
          <cell r="F271">
            <v>2056.3199999999997</v>
          </cell>
        </row>
        <row r="272">
          <cell r="C272" t="str">
            <v>МДФ Колонна 50мм  ДК10,          L920           (люксфронт)                   шт</v>
          </cell>
          <cell r="D272">
            <v>1696</v>
          </cell>
          <cell r="F272">
            <v>2136.9599999999996</v>
          </cell>
        </row>
        <row r="273">
          <cell r="C273" t="str">
            <v>МДФ Колонна 50мм  ДК10,          L956           (люксфронт)                   шт</v>
          </cell>
          <cell r="D273">
            <v>1758</v>
          </cell>
          <cell r="F273">
            <v>2215.08</v>
          </cell>
        </row>
        <row r="274">
          <cell r="F274">
            <v>0</v>
          </cell>
        </row>
        <row r="275">
          <cell r="C275" t="str">
            <v>МДФ Колонна 50мм  ДК11,          L716           (люксфронт)                   шт</v>
          </cell>
          <cell r="D275">
            <v>1506</v>
          </cell>
          <cell r="F275">
            <v>1897.5600000000002</v>
          </cell>
        </row>
        <row r="276">
          <cell r="C276" t="str">
            <v>МДФ Колонна 50мм  ДК11,          L920           (люксфронт)                   шт</v>
          </cell>
          <cell r="D276">
            <v>1570</v>
          </cell>
          <cell r="F276">
            <v>1978.2</v>
          </cell>
        </row>
        <row r="277">
          <cell r="C277" t="str">
            <v>МДФ Колонна 50мм  ДК11,          L956           (люксфронт)                   шт</v>
          </cell>
          <cell r="D277">
            <v>1632</v>
          </cell>
          <cell r="F277">
            <v>2056.3199999999997</v>
          </cell>
        </row>
        <row r="278">
          <cell r="F278">
            <v>0</v>
          </cell>
        </row>
        <row r="279">
          <cell r="C279" t="str">
            <v>МДФ Колонна 50мм  ДК12,          L716           (люксфронт)                   шт</v>
          </cell>
          <cell r="D279">
            <v>1632</v>
          </cell>
          <cell r="F279">
            <v>2056.3199999999997</v>
          </cell>
        </row>
        <row r="280">
          <cell r="C280" t="str">
            <v>МДФ Колонна 50мм  ДК12,          L920           (люксфронт)                   шт</v>
          </cell>
          <cell r="D280">
            <v>1696</v>
          </cell>
          <cell r="F280">
            <v>2136.9599999999996</v>
          </cell>
        </row>
        <row r="281">
          <cell r="C281" t="str">
            <v>МДФ Колонна 50мм  ДК12,          L956           (люксфронт)                   шт</v>
          </cell>
          <cell r="D281">
            <v>1758</v>
          </cell>
          <cell r="F281">
            <v>2215.08</v>
          </cell>
        </row>
        <row r="282">
          <cell r="F282">
            <v>0</v>
          </cell>
        </row>
        <row r="283">
          <cell r="F283">
            <v>0</v>
          </cell>
        </row>
        <row r="286">
          <cell r="C286" t="str">
            <v>МДФ Венец      ВЦ1    1200 х 300 мм                 (люксфронт)              шт</v>
          </cell>
          <cell r="D286">
            <v>4752</v>
          </cell>
          <cell r="F286">
            <v>6652.799999999999</v>
          </cell>
        </row>
        <row r="287">
          <cell r="C287" t="str">
            <v>МДФ Венец      ВЦ3    1200 х 300 мм                 (люксфронт)              шт</v>
          </cell>
          <cell r="D287">
            <v>4752</v>
          </cell>
          <cell r="F287">
            <v>6652.799999999999</v>
          </cell>
        </row>
        <row r="288">
          <cell r="C288" t="str">
            <v>МДФ Венец      ВЦ4    1200 х 300 мм                 (люксфронт)              шт</v>
          </cell>
          <cell r="D288">
            <v>4752</v>
          </cell>
          <cell r="F288">
            <v>6652.799999999999</v>
          </cell>
        </row>
        <row r="289">
          <cell r="C289" t="str">
            <v>МДФ Венец      ВЦ5    1200 х 300 мм                 (люксфронт)              шт</v>
          </cell>
          <cell r="D289">
            <v>4752</v>
          </cell>
          <cell r="F289">
            <v>6652.799999999999</v>
          </cell>
        </row>
        <row r="290">
          <cell r="F290">
            <v>0</v>
          </cell>
        </row>
        <row r="291">
          <cell r="C291" t="str">
            <v>МДФ Венец      ВЦ2    1000 х 350 мм                 (люксфронт)              шт</v>
          </cell>
          <cell r="D291">
            <v>5886</v>
          </cell>
          <cell r="F291">
            <v>8240.4</v>
          </cell>
        </row>
        <row r="296">
          <cell r="C296" t="str">
            <v>МДФ  соединит угол 720*45*45                                                         шт</v>
          </cell>
          <cell r="E296" t="str">
            <v>шт</v>
          </cell>
          <cell r="F296">
            <v>1650</v>
          </cell>
        </row>
        <row r="297">
          <cell r="C297" t="str">
            <v>МДФ  соединит угол 720*45*45       (люксфронт)                               шт</v>
          </cell>
          <cell r="D297">
            <v>1155</v>
          </cell>
          <cell r="E297" t="str">
            <v>шт</v>
          </cell>
          <cell r="F297">
            <v>2310</v>
          </cell>
        </row>
        <row r="301">
          <cell r="C301" t="str">
            <v>МДФ Дуга 600                                                                                  шт</v>
          </cell>
          <cell r="E301" t="str">
            <v>шт</v>
          </cell>
          <cell r="F301">
            <v>773</v>
          </cell>
        </row>
        <row r="302">
          <cell r="C302" t="str">
            <v>МДФ Дуга 800                                                                                  шт</v>
          </cell>
          <cell r="E302" t="str">
            <v>шт</v>
          </cell>
          <cell r="F302">
            <v>1035</v>
          </cell>
        </row>
        <row r="303">
          <cell r="C303" t="str">
            <v>МДФ Дуга 900                                                                                  шт</v>
          </cell>
          <cell r="E303" t="str">
            <v>шт</v>
          </cell>
          <cell r="F303">
            <v>1165</v>
          </cell>
        </row>
        <row r="310">
          <cell r="C310" t="str">
            <v>Дуга декор  1/1       120х600 мм           (люксфронт)                           шт</v>
          </cell>
          <cell r="D310">
            <v>6156</v>
          </cell>
          <cell r="E310">
            <v>0.072</v>
          </cell>
          <cell r="F310">
            <v>775.656</v>
          </cell>
        </row>
        <row r="311">
          <cell r="C311" t="str">
            <v>Дуга декор  1/2       120х600 мм           (люксфронт)                           шт</v>
          </cell>
          <cell r="D311">
            <v>6156</v>
          </cell>
          <cell r="E311">
            <v>0.072</v>
          </cell>
          <cell r="F311">
            <v>775.656</v>
          </cell>
        </row>
        <row r="312">
          <cell r="C312" t="str">
            <v>Дуга декор  1/3       120х600 мм           (люксфронт)                           шт</v>
          </cell>
          <cell r="D312">
            <v>6156</v>
          </cell>
          <cell r="E312">
            <v>0.072</v>
          </cell>
          <cell r="F312">
            <v>775.656</v>
          </cell>
        </row>
        <row r="313">
          <cell r="C313" t="str">
            <v>Дуга декор  1/4       120х600 мм           (люксфронт)                           шт</v>
          </cell>
          <cell r="D313">
            <v>6156</v>
          </cell>
          <cell r="E313">
            <v>0.072</v>
          </cell>
          <cell r="F313">
            <v>775.656</v>
          </cell>
        </row>
        <row r="314">
          <cell r="C314" t="str">
            <v>Дуга декор  1/5       120х600 мм           (люксфронт)                           шт</v>
          </cell>
          <cell r="D314">
            <v>6156</v>
          </cell>
          <cell r="E314">
            <v>0.072</v>
          </cell>
          <cell r="F314">
            <v>775.656</v>
          </cell>
        </row>
        <row r="315">
          <cell r="C315" t="str">
            <v>Дуга декор  1/6       120х600 мм           (люксфронт)                           шт</v>
          </cell>
          <cell r="D315">
            <v>6156</v>
          </cell>
          <cell r="E315">
            <v>0.072</v>
          </cell>
          <cell r="F315">
            <v>775.656</v>
          </cell>
        </row>
        <row r="316">
          <cell r="C316" t="str">
            <v>Дуга декор  1/7       120х600 мм           (люксфронт)                           шт</v>
          </cell>
          <cell r="D316">
            <v>6156</v>
          </cell>
          <cell r="E316">
            <v>0.072</v>
          </cell>
          <cell r="F316">
            <v>775.656</v>
          </cell>
        </row>
        <row r="317">
          <cell r="C317" t="str">
            <v>Дуга декор  1/8       120х600 мм           (люксфронт)                           шт</v>
          </cell>
          <cell r="D317">
            <v>6156</v>
          </cell>
          <cell r="E317">
            <v>0.072</v>
          </cell>
          <cell r="F317">
            <v>775.656</v>
          </cell>
        </row>
        <row r="318">
          <cell r="D318">
            <v>6156</v>
          </cell>
          <cell r="F318">
            <v>0</v>
          </cell>
        </row>
        <row r="319">
          <cell r="C319" t="str">
            <v>Дуга декор  1/1       120х800 мм           (люксфронт)                           шт</v>
          </cell>
          <cell r="D319">
            <v>6156</v>
          </cell>
          <cell r="E319">
            <v>0.096</v>
          </cell>
          <cell r="F319">
            <v>1034.208</v>
          </cell>
        </row>
        <row r="320">
          <cell r="C320" t="str">
            <v>Дуга декор  1/2       120х800 мм           (люксфронт)                           шт</v>
          </cell>
          <cell r="D320">
            <v>6156</v>
          </cell>
          <cell r="E320">
            <v>0.096</v>
          </cell>
          <cell r="F320">
            <v>1034.208</v>
          </cell>
        </row>
        <row r="321">
          <cell r="C321" t="str">
            <v>Дуга декор  1/3       120х800 мм           (люксфронт)                           шт</v>
          </cell>
          <cell r="D321">
            <v>6156</v>
          </cell>
          <cell r="E321">
            <v>0.096</v>
          </cell>
          <cell r="F321">
            <v>1034.208</v>
          </cell>
        </row>
        <row r="322">
          <cell r="C322" t="str">
            <v>Дуга декор  1/4       120х800 мм           (люксфронт)                           шт</v>
          </cell>
          <cell r="D322">
            <v>6156</v>
          </cell>
          <cell r="E322">
            <v>0.096</v>
          </cell>
          <cell r="F322">
            <v>1034.208</v>
          </cell>
        </row>
        <row r="323">
          <cell r="C323" t="str">
            <v>Дуга декор  1/5       120х800 мм           (люксфронт)                           шт</v>
          </cell>
          <cell r="D323">
            <v>6156</v>
          </cell>
          <cell r="E323">
            <v>0.096</v>
          </cell>
          <cell r="F323">
            <v>1034.208</v>
          </cell>
        </row>
        <row r="324">
          <cell r="C324" t="str">
            <v>Дуга декор  1/6       120х800 мм           (люксфронт)                           шт</v>
          </cell>
          <cell r="D324">
            <v>6156</v>
          </cell>
          <cell r="E324">
            <v>0.096</v>
          </cell>
          <cell r="F324">
            <v>1034.208</v>
          </cell>
        </row>
        <row r="325">
          <cell r="C325" t="str">
            <v>Дуга декор  1/7       120х800 мм           (люксфронт)                           шт</v>
          </cell>
          <cell r="D325">
            <v>6156</v>
          </cell>
          <cell r="E325">
            <v>0.096</v>
          </cell>
          <cell r="F325">
            <v>1034.208</v>
          </cell>
        </row>
        <row r="326">
          <cell r="C326" t="str">
            <v>Дуга декор  1/8       120х800 мм           (люксфронт)                           шт</v>
          </cell>
          <cell r="D326">
            <v>6156</v>
          </cell>
          <cell r="E326">
            <v>0.096</v>
          </cell>
          <cell r="F326">
            <v>1034.208</v>
          </cell>
        </row>
        <row r="327">
          <cell r="D327">
            <v>6156</v>
          </cell>
          <cell r="F327">
            <v>0</v>
          </cell>
        </row>
        <row r="328">
          <cell r="C328" t="str">
            <v>Дуга декор  1/1       120х900 мм           (люксфронт)                           шт</v>
          </cell>
          <cell r="D328">
            <v>6156</v>
          </cell>
          <cell r="E328">
            <v>0.108</v>
          </cell>
          <cell r="F328">
            <v>1163.484</v>
          </cell>
        </row>
        <row r="329">
          <cell r="C329" t="str">
            <v>Дуга декор  1/2       120х900 мм           (люксфронт)                           шт</v>
          </cell>
          <cell r="D329">
            <v>6156</v>
          </cell>
          <cell r="E329">
            <v>0.108</v>
          </cell>
          <cell r="F329">
            <v>1163.484</v>
          </cell>
        </row>
        <row r="330">
          <cell r="C330" t="str">
            <v>Дуга декор  1/3       120х900 мм           (люксфронт)                           шт</v>
          </cell>
          <cell r="D330">
            <v>6156</v>
          </cell>
          <cell r="E330">
            <v>0.108</v>
          </cell>
          <cell r="F330">
            <v>1163.484</v>
          </cell>
        </row>
        <row r="331">
          <cell r="C331" t="str">
            <v>Дуга декор  1/4       120х900 мм           (люксфронт)                           шт</v>
          </cell>
          <cell r="D331">
            <v>6156</v>
          </cell>
          <cell r="E331">
            <v>0.108</v>
          </cell>
          <cell r="F331">
            <v>1163.484</v>
          </cell>
        </row>
        <row r="332">
          <cell r="C332" t="str">
            <v>Дуга декор  1/5       120х900 мм           (люксфронт)                           шт</v>
          </cell>
          <cell r="D332">
            <v>6156</v>
          </cell>
          <cell r="E332">
            <v>0.108</v>
          </cell>
          <cell r="F332">
            <v>1163.484</v>
          </cell>
        </row>
        <row r="333">
          <cell r="C333" t="str">
            <v>Дуга декор  1/6       120х900 мм           (люксфронт)                           шт</v>
          </cell>
          <cell r="D333">
            <v>6156</v>
          </cell>
          <cell r="E333">
            <v>0.108</v>
          </cell>
          <cell r="F333">
            <v>1163.484</v>
          </cell>
        </row>
        <row r="334">
          <cell r="C334" t="str">
            <v>Дуга декор  1/7       120х900 мм           (люксфронт)                           шт</v>
          </cell>
          <cell r="D334">
            <v>6156</v>
          </cell>
          <cell r="E334">
            <v>0.108</v>
          </cell>
          <cell r="F334">
            <v>1163.484</v>
          </cell>
        </row>
        <row r="335">
          <cell r="C335" t="str">
            <v>Дуга декор  1/8       120х900 мм           (люксфронт)                           шт</v>
          </cell>
          <cell r="D335">
            <v>6156</v>
          </cell>
          <cell r="E335">
            <v>0.108</v>
          </cell>
          <cell r="F335">
            <v>1163.484</v>
          </cell>
        </row>
        <row r="336">
          <cell r="D336">
            <v>6156</v>
          </cell>
          <cell r="F336">
            <v>0</v>
          </cell>
        </row>
        <row r="337">
          <cell r="C337" t="str">
            <v>Дуга декор  2/1       120х600 мм           (люксфронт)                           шт</v>
          </cell>
          <cell r="D337">
            <v>6156</v>
          </cell>
          <cell r="E337">
            <v>0.072</v>
          </cell>
          <cell r="F337">
            <v>775.656</v>
          </cell>
        </row>
        <row r="338">
          <cell r="C338" t="str">
            <v>Дуга декор  2/2       120х600 мм           (люксфронт)                           шт</v>
          </cell>
          <cell r="D338">
            <v>6156</v>
          </cell>
          <cell r="E338">
            <v>0.072</v>
          </cell>
          <cell r="F338">
            <v>775.656</v>
          </cell>
        </row>
        <row r="339">
          <cell r="C339" t="str">
            <v>Дуга декор  2/3       120х600 мм           (люксфронт)                           шт</v>
          </cell>
          <cell r="D339">
            <v>6156</v>
          </cell>
          <cell r="E339">
            <v>0.072</v>
          </cell>
          <cell r="F339">
            <v>775.656</v>
          </cell>
        </row>
        <row r="340">
          <cell r="C340" t="str">
            <v>Дуга декор  2/4       120х600 мм           (люксфронт)                           шт</v>
          </cell>
          <cell r="D340">
            <v>6156</v>
          </cell>
          <cell r="E340">
            <v>0.072</v>
          </cell>
          <cell r="F340">
            <v>775.656</v>
          </cell>
        </row>
        <row r="341">
          <cell r="C341" t="str">
            <v>Дуга декор  2/5       120х600 мм           (люксфронт)                           шт</v>
          </cell>
          <cell r="D341">
            <v>6156</v>
          </cell>
          <cell r="E341">
            <v>0.072</v>
          </cell>
          <cell r="F341">
            <v>775.656</v>
          </cell>
        </row>
        <row r="342">
          <cell r="C342" t="str">
            <v>Дуга декор  2/6       120х600 мм           (люксфронт)                           шт</v>
          </cell>
          <cell r="D342">
            <v>6156</v>
          </cell>
          <cell r="E342">
            <v>0.072</v>
          </cell>
          <cell r="F342">
            <v>775.656</v>
          </cell>
        </row>
        <row r="343">
          <cell r="C343" t="str">
            <v>Дуга декор  2/7       120х600 мм           (люксфронт)                           шт</v>
          </cell>
          <cell r="D343">
            <v>6156</v>
          </cell>
          <cell r="E343">
            <v>0.072</v>
          </cell>
          <cell r="F343">
            <v>775.656</v>
          </cell>
        </row>
        <row r="344">
          <cell r="C344" t="str">
            <v>Дуга декор  2/8       120х600 мм           (люксфронт)                           шт</v>
          </cell>
          <cell r="D344">
            <v>6156</v>
          </cell>
          <cell r="E344">
            <v>0.072</v>
          </cell>
          <cell r="F344">
            <v>775.656</v>
          </cell>
        </row>
        <row r="345">
          <cell r="D345">
            <v>6156</v>
          </cell>
          <cell r="F345">
            <v>0</v>
          </cell>
        </row>
        <row r="346">
          <cell r="C346" t="str">
            <v>Дуга декор  2/1       120х800 мм           (люксфронт)                           шт</v>
          </cell>
          <cell r="D346">
            <v>6156</v>
          </cell>
          <cell r="E346">
            <v>0.096</v>
          </cell>
          <cell r="F346">
            <v>1034.208</v>
          </cell>
        </row>
        <row r="347">
          <cell r="C347" t="str">
            <v>Дуга декор  2/2       120х800 мм           (люксфронт)                           шт</v>
          </cell>
          <cell r="D347">
            <v>6156</v>
          </cell>
          <cell r="E347">
            <v>0.096</v>
          </cell>
          <cell r="F347">
            <v>1034.208</v>
          </cell>
        </row>
        <row r="348">
          <cell r="C348" t="str">
            <v>Дуга декор  2/3       120х800 мм           (люксфронт)                           шт</v>
          </cell>
          <cell r="D348">
            <v>6156</v>
          </cell>
          <cell r="E348">
            <v>0.096</v>
          </cell>
          <cell r="F348">
            <v>1034.208</v>
          </cell>
        </row>
        <row r="349">
          <cell r="C349" t="str">
            <v>Дуга декор  2/4       120х800 мм           (люксфронт)                           шт</v>
          </cell>
          <cell r="D349">
            <v>6156</v>
          </cell>
          <cell r="E349">
            <v>0.096</v>
          </cell>
          <cell r="F349">
            <v>1034.208</v>
          </cell>
        </row>
        <row r="350">
          <cell r="C350" t="str">
            <v>Дуга декор  2/5       120х800 мм           (люксфронт)                           шт</v>
          </cell>
          <cell r="D350">
            <v>6156</v>
          </cell>
          <cell r="E350">
            <v>0.096</v>
          </cell>
          <cell r="F350">
            <v>1034.208</v>
          </cell>
        </row>
        <row r="351">
          <cell r="C351" t="str">
            <v>Дуга декор  2/6       120х800 мм           (люксфронт)                           шт</v>
          </cell>
          <cell r="D351">
            <v>6156</v>
          </cell>
          <cell r="E351">
            <v>0.096</v>
          </cell>
          <cell r="F351">
            <v>1034.208</v>
          </cell>
        </row>
        <row r="352">
          <cell r="C352" t="str">
            <v>Дуга декор  2/7       120х800 мм           (люксфронт)                           шт</v>
          </cell>
          <cell r="D352">
            <v>6156</v>
          </cell>
          <cell r="E352">
            <v>0.096</v>
          </cell>
          <cell r="F352">
            <v>1034.208</v>
          </cell>
        </row>
        <row r="353">
          <cell r="C353" t="str">
            <v>Дуга декор  2/8       120х800 мм           (люксфронт)                           шт</v>
          </cell>
          <cell r="D353">
            <v>6156</v>
          </cell>
          <cell r="E353">
            <v>0.096</v>
          </cell>
          <cell r="F353">
            <v>1034.208</v>
          </cell>
        </row>
        <row r="354">
          <cell r="D354">
            <v>6156</v>
          </cell>
          <cell r="F354">
            <v>0</v>
          </cell>
        </row>
        <row r="355">
          <cell r="C355" t="str">
            <v>Дуга декор  2/1       120х900 мм           (люксфронт)                           шт</v>
          </cell>
          <cell r="D355">
            <v>6156</v>
          </cell>
          <cell r="E355">
            <v>0.108</v>
          </cell>
          <cell r="F355">
            <v>1163.484</v>
          </cell>
        </row>
        <row r="356">
          <cell r="C356" t="str">
            <v>Дуга декор  2/2       120х900 мм           (люксфронт)                           шт</v>
          </cell>
          <cell r="D356">
            <v>6156</v>
          </cell>
          <cell r="E356">
            <v>0.108</v>
          </cell>
          <cell r="F356">
            <v>1163.484</v>
          </cell>
        </row>
        <row r="357">
          <cell r="C357" t="str">
            <v>Дуга декор  2/3       120х900 мм           (люксфронт)                           шт</v>
          </cell>
          <cell r="D357">
            <v>6156</v>
          </cell>
          <cell r="E357">
            <v>0.108</v>
          </cell>
          <cell r="F357">
            <v>1163.484</v>
          </cell>
        </row>
        <row r="358">
          <cell r="C358" t="str">
            <v>Дуга декор  2/4       120х900 мм           (люксфронт)                           шт</v>
          </cell>
          <cell r="D358">
            <v>6156</v>
          </cell>
          <cell r="E358">
            <v>0.108</v>
          </cell>
          <cell r="F358">
            <v>1163.484</v>
          </cell>
        </row>
        <row r="359">
          <cell r="C359" t="str">
            <v>Дуга декор  2/5       120х900 мм           (люксфронт)                           шт</v>
          </cell>
          <cell r="D359">
            <v>6156</v>
          </cell>
          <cell r="E359">
            <v>0.108</v>
          </cell>
          <cell r="F359">
            <v>1163.484</v>
          </cell>
        </row>
        <row r="360">
          <cell r="C360" t="str">
            <v>Дуга декор  2/6       120х900 мм           (люксфронт)                           шт</v>
          </cell>
          <cell r="D360">
            <v>6156</v>
          </cell>
          <cell r="E360">
            <v>0.108</v>
          </cell>
          <cell r="F360">
            <v>1163.484</v>
          </cell>
        </row>
        <row r="361">
          <cell r="C361" t="str">
            <v>Дуга декор  2/7       120х900 мм           (люксфронт)                           шт</v>
          </cell>
          <cell r="D361">
            <v>6156</v>
          </cell>
          <cell r="E361">
            <v>0.108</v>
          </cell>
          <cell r="F361">
            <v>1163.484</v>
          </cell>
        </row>
        <row r="362">
          <cell r="C362" t="str">
            <v>Дуга декор  2/8       120х900 мм           (люксфронт)                           шт</v>
          </cell>
          <cell r="D362">
            <v>6156</v>
          </cell>
          <cell r="E362">
            <v>0.108</v>
          </cell>
          <cell r="F362">
            <v>1163.484</v>
          </cell>
        </row>
        <row r="365">
          <cell r="C365" t="str">
            <v>МДФ Дуга №3      75 х 600 мм                                                            шт</v>
          </cell>
          <cell r="D365">
            <v>1320</v>
          </cell>
          <cell r="F365">
            <v>2309.9999999999995</v>
          </cell>
        </row>
        <row r="366">
          <cell r="C366" t="str">
            <v>МДФ Дуга №3      75 х 800 мм                                                            шт</v>
          </cell>
          <cell r="D366">
            <v>1632</v>
          </cell>
          <cell r="F366">
            <v>2855.9999999999995</v>
          </cell>
        </row>
        <row r="367">
          <cell r="C367" t="str">
            <v>МДФ Дуга №3      75 х 900 мм                                                            шт</v>
          </cell>
          <cell r="D367">
            <v>1758</v>
          </cell>
          <cell r="F367">
            <v>3076.5</v>
          </cell>
        </row>
        <row r="369">
          <cell r="C369" t="str">
            <v>МДФ Дуга №4      130 х 600 мм                                                            шт</v>
          </cell>
          <cell r="D369">
            <v>1632</v>
          </cell>
          <cell r="F369">
            <v>2855.9999999999995</v>
          </cell>
        </row>
        <row r="370">
          <cell r="C370" t="str">
            <v>МДФ Дуга №4      130 х 800 мм                                                            шт</v>
          </cell>
          <cell r="D370">
            <v>1758</v>
          </cell>
          <cell r="F370">
            <v>3076.5</v>
          </cell>
        </row>
        <row r="371">
          <cell r="C371" t="str">
            <v>МДФ Дуга №4      130 х 900 мм                                                            шт</v>
          </cell>
          <cell r="D371">
            <v>1884</v>
          </cell>
          <cell r="F371">
            <v>3297</v>
          </cell>
        </row>
        <row r="373">
          <cell r="C373" t="str">
            <v>МДФ Дуга №5      160 х 600 мм                                                            шт</v>
          </cell>
          <cell r="D373">
            <v>1758</v>
          </cell>
          <cell r="F373">
            <v>3076.5</v>
          </cell>
        </row>
        <row r="374">
          <cell r="C374" t="str">
            <v>МДФ Дуга №5      160 х 800 мм                                                            шт</v>
          </cell>
          <cell r="D374">
            <v>1884</v>
          </cell>
          <cell r="F374">
            <v>3297</v>
          </cell>
        </row>
        <row r="375">
          <cell r="C375" t="str">
            <v>МДФ Дуга №5      160 х 900 мм                                                            шт</v>
          </cell>
          <cell r="D375">
            <v>2004</v>
          </cell>
          <cell r="F375">
            <v>3507</v>
          </cell>
        </row>
        <row r="377">
          <cell r="C377" t="str">
            <v>МДФ Дуга №6      142 х 600 мм                                                            шт</v>
          </cell>
          <cell r="D377">
            <v>6018</v>
          </cell>
          <cell r="F377">
            <v>8425.199999999999</v>
          </cell>
        </row>
        <row r="378">
          <cell r="C378" t="str">
            <v>МДФ Дуга №6      142 х 800 мм                                                            шт</v>
          </cell>
          <cell r="D378">
            <v>6078</v>
          </cell>
          <cell r="F378">
            <v>8509.199999999999</v>
          </cell>
        </row>
        <row r="379">
          <cell r="C379" t="str">
            <v>МДФ Дуга №6      142 х 900 мм                                                            шт</v>
          </cell>
          <cell r="D379">
            <v>6108</v>
          </cell>
          <cell r="F379">
            <v>8551.199999999999</v>
          </cell>
        </row>
        <row r="383">
          <cell r="C383" t="str">
            <v>цокольн элемент заверш.  ДЦ1  50*100       (люксфронт)                    шт</v>
          </cell>
          <cell r="D383">
            <v>960</v>
          </cell>
          <cell r="F383">
            <v>1209.6000000000001</v>
          </cell>
        </row>
        <row r="384">
          <cell r="C384" t="str">
            <v>цокольн элемент заверш.  ДЦ1  50*150       (люксфронт)                    шт</v>
          </cell>
          <cell r="D384">
            <v>1080</v>
          </cell>
          <cell r="F384">
            <v>1360.8</v>
          </cell>
        </row>
        <row r="386">
          <cell r="C386" t="str">
            <v>цокольн элемент заверш.  ДЦ2  75*100       (люксфронт)                   шт</v>
          </cell>
          <cell r="D386">
            <v>1110</v>
          </cell>
          <cell r="F386">
            <v>1398.6000000000001</v>
          </cell>
        </row>
        <row r="387">
          <cell r="C387" t="str">
            <v>цокольн элемент заверш.  ДЦ2  75*150       (люксфронт)                   шт</v>
          </cell>
          <cell r="D387">
            <v>1140</v>
          </cell>
          <cell r="F387">
            <v>1436.4</v>
          </cell>
        </row>
        <row r="390">
          <cell r="C390" t="str">
            <v>МДФ цоколь   95х2400  (Новый Век) 1 категория                          м/пог</v>
          </cell>
          <cell r="F390">
            <v>780</v>
          </cell>
        </row>
        <row r="391">
          <cell r="C391" t="str">
            <v>МДФ цоколь   95х2400  (Новый Век) 2 категория                          м/пог</v>
          </cell>
          <cell r="F391">
            <v>830</v>
          </cell>
        </row>
        <row r="392">
          <cell r="C392" t="str">
            <v>МДФ цоколь   95х2400  (Новый Век) 3 категория                          м/пог</v>
          </cell>
          <cell r="F392">
            <v>900</v>
          </cell>
        </row>
        <row r="393">
          <cell r="C393" t="str">
            <v>МДФ цоколь   95х2400  (Новый Век) 4 категория                          м/пог</v>
          </cell>
          <cell r="F393">
            <v>950</v>
          </cell>
        </row>
        <row r="395">
          <cell r="C395" t="str">
            <v>МДФ цоколь  145х2400  (Новый Век) 1 категория                          м/пог</v>
          </cell>
          <cell r="F395">
            <v>950</v>
          </cell>
        </row>
        <row r="396">
          <cell r="C396" t="str">
            <v>МДФ цоколь  145х2400  (Новый Век) 2 категория                          м/пог</v>
          </cell>
          <cell r="F396">
            <v>1010</v>
          </cell>
        </row>
        <row r="397">
          <cell r="C397" t="str">
            <v>МДФ цоколь  145х2400  (Новый Век) 3 категория                          м/пог</v>
          </cell>
          <cell r="F397">
            <v>1100</v>
          </cell>
        </row>
        <row r="398">
          <cell r="C398" t="str">
            <v>МДФ цоколь  145х2400  (Новый Век) 4 категория                          м/пог</v>
          </cell>
          <cell r="F398">
            <v>1180</v>
          </cell>
        </row>
        <row r="400">
          <cell r="C400" t="str">
            <v>МДФ Цоколь 2400х100мм            (люксфронт)                                   м/п</v>
          </cell>
          <cell r="D400">
            <v>1290</v>
          </cell>
          <cell r="F400">
            <v>1805.9999999999998</v>
          </cell>
        </row>
        <row r="405">
          <cell r="C405" t="str">
            <v>Капитель прямая Кпт1  (50 х 80мм)               (люксфронт)               шт</v>
          </cell>
          <cell r="D405">
            <v>960</v>
          </cell>
          <cell r="F405">
            <v>1276.8</v>
          </cell>
        </row>
        <row r="406">
          <cell r="C406" t="str">
            <v>Капитель прямая Кпт3  (50 х 80мм)               (люксфронт)               шт</v>
          </cell>
          <cell r="D406">
            <v>960</v>
          </cell>
          <cell r="F406">
            <v>1276.8</v>
          </cell>
        </row>
        <row r="407">
          <cell r="C407" t="str">
            <v>Капитель прямая Кпт4  (50 х 80мм)               (люксфронт)               шт</v>
          </cell>
          <cell r="D407">
            <v>960</v>
          </cell>
          <cell r="F407">
            <v>1276.8</v>
          </cell>
        </row>
        <row r="408">
          <cell r="C408" t="str">
            <v>Капитель прямая Кпт5  (50 х 80мм)               (люксфронт)               шт</v>
          </cell>
          <cell r="D408">
            <v>960</v>
          </cell>
          <cell r="F408">
            <v>1276.8</v>
          </cell>
        </row>
        <row r="409">
          <cell r="C409" t="str">
            <v>Капитель прямая Кпт6  (50 х 80мм)               (люксфронт)               шт</v>
          </cell>
          <cell r="D409">
            <v>960</v>
          </cell>
          <cell r="F409">
            <v>1276.8</v>
          </cell>
        </row>
        <row r="410">
          <cell r="C410" t="str">
            <v>Капитель прямая Кпт7  (50 х 80мм)               (люксфронт)               шт</v>
          </cell>
          <cell r="D410">
            <v>960</v>
          </cell>
          <cell r="F410">
            <v>1276.8</v>
          </cell>
        </row>
        <row r="411">
          <cell r="C411" t="str">
            <v>Капитель прямая Кпт8  (50 х 80мм)               (люксфронт)               шт</v>
          </cell>
          <cell r="D411">
            <v>960</v>
          </cell>
          <cell r="F411">
            <v>1276.8</v>
          </cell>
        </row>
        <row r="412">
          <cell r="F412">
            <v>0</v>
          </cell>
        </row>
        <row r="413">
          <cell r="C413" t="str">
            <v>Капитель прямая Кпт1  (50 х 125мм)               (люксфронт)               шт</v>
          </cell>
          <cell r="D413">
            <v>960</v>
          </cell>
          <cell r="F413">
            <v>1276.8</v>
          </cell>
        </row>
        <row r="414">
          <cell r="C414" t="str">
            <v>Капитель прямая Кпт3  (50 х 125мм)               (люксфронт)               шт</v>
          </cell>
          <cell r="D414">
            <v>960</v>
          </cell>
          <cell r="F414">
            <v>1276.8</v>
          </cell>
        </row>
        <row r="415">
          <cell r="C415" t="str">
            <v>Капитель прямая Кпт4  (50 х 125мм)               (люксфронт)               шт</v>
          </cell>
          <cell r="D415">
            <v>960</v>
          </cell>
          <cell r="F415">
            <v>1276.8</v>
          </cell>
        </row>
        <row r="416">
          <cell r="C416" t="str">
            <v>Капитель прямая Кпт5  (50 х 125мм)               (люксфронт)               шт</v>
          </cell>
          <cell r="D416">
            <v>960</v>
          </cell>
          <cell r="F416">
            <v>1276.8</v>
          </cell>
        </row>
        <row r="417">
          <cell r="C417" t="str">
            <v>Капитель прямая Кпт6  (50 х 125мм)               (люксфронт)               шт</v>
          </cell>
          <cell r="D417">
            <v>960</v>
          </cell>
          <cell r="F417">
            <v>1276.8</v>
          </cell>
        </row>
        <row r="418">
          <cell r="C418" t="str">
            <v>Капитель прямая Кпт7  (50 х 125мм)               (люксфронт)               шт</v>
          </cell>
          <cell r="D418">
            <v>960</v>
          </cell>
          <cell r="F418">
            <v>1276.8</v>
          </cell>
        </row>
        <row r="419">
          <cell r="C419" t="str">
            <v>Капитель прямая Кпт8  (50 х 125мм)               (люксфронт)               шт</v>
          </cell>
          <cell r="D419">
            <v>960</v>
          </cell>
          <cell r="F419">
            <v>1276.8</v>
          </cell>
        </row>
        <row r="420">
          <cell r="F420">
            <v>0</v>
          </cell>
        </row>
        <row r="421">
          <cell r="C421" t="str">
            <v>Капитель угловая КптУгл1  (50 х 80мм)            (люксфронт)               шт</v>
          </cell>
          <cell r="D421">
            <v>960</v>
          </cell>
          <cell r="F421">
            <v>1276.8</v>
          </cell>
        </row>
        <row r="422">
          <cell r="C422" t="str">
            <v>Капитель угловая КптУгл3  (50 х 80мм)            (люксфронт)               шт</v>
          </cell>
          <cell r="D422">
            <v>960</v>
          </cell>
          <cell r="F422">
            <v>1276.8</v>
          </cell>
        </row>
        <row r="423">
          <cell r="C423" t="str">
            <v>Капитель угловая КптУгл4  (50 х 80мм)            (люксфронт)               шт</v>
          </cell>
          <cell r="D423">
            <v>960</v>
          </cell>
          <cell r="F423">
            <v>1276.8</v>
          </cell>
        </row>
        <row r="424">
          <cell r="C424" t="str">
            <v>Капитель угловая КптУгл5  (50 х 80мм)            (люксфронт)               шт</v>
          </cell>
          <cell r="D424">
            <v>960</v>
          </cell>
          <cell r="F424">
            <v>1276.8</v>
          </cell>
        </row>
        <row r="425">
          <cell r="C425" t="str">
            <v>Капитель угловая КптУгл6  (50 х 80мм)            (люксфронт)               шт</v>
          </cell>
          <cell r="D425">
            <v>960</v>
          </cell>
          <cell r="F425">
            <v>1276.8</v>
          </cell>
        </row>
        <row r="426">
          <cell r="C426" t="str">
            <v>Капитель угловая КптУгл7  (50 х 80мм)            (люксфронт)               шт</v>
          </cell>
          <cell r="D426">
            <v>960</v>
          </cell>
          <cell r="F426">
            <v>1276.8</v>
          </cell>
        </row>
        <row r="427">
          <cell r="C427" t="str">
            <v>Капитель угловая КптУгл8  (50 х 80мм)            (люксфронт)               шт</v>
          </cell>
          <cell r="D427">
            <v>960</v>
          </cell>
          <cell r="F427">
            <v>1276.8</v>
          </cell>
        </row>
        <row r="428">
          <cell r="F428">
            <v>0</v>
          </cell>
        </row>
        <row r="429">
          <cell r="C429" t="str">
            <v>Капитель угловая КптУгл1  (50 х 125мм)           (люксфронт)               шт</v>
          </cell>
          <cell r="D429">
            <v>960</v>
          </cell>
          <cell r="F429">
            <v>1276.8</v>
          </cell>
        </row>
        <row r="430">
          <cell r="C430" t="str">
            <v>Капитель угловая КптУгл3  (50 х 125мм)           (люксфронт)               шт</v>
          </cell>
          <cell r="D430">
            <v>960</v>
          </cell>
          <cell r="F430">
            <v>1276.8</v>
          </cell>
        </row>
        <row r="431">
          <cell r="C431" t="str">
            <v>Капитель угловая КптУгл4  (50 х 125мм)           (люксфронт)               шт</v>
          </cell>
          <cell r="D431">
            <v>960</v>
          </cell>
          <cell r="F431">
            <v>1276.8</v>
          </cell>
        </row>
        <row r="432">
          <cell r="C432" t="str">
            <v>Капитель угловая КптУгл5  (50 х 125мм)           (люксфронт)               шт</v>
          </cell>
          <cell r="D432">
            <v>960</v>
          </cell>
          <cell r="F432">
            <v>1276.8</v>
          </cell>
        </row>
        <row r="433">
          <cell r="C433" t="str">
            <v>Капитель угловая КптУгл6  (50 х 125мм)           (люксфронт)               шт</v>
          </cell>
          <cell r="D433">
            <v>960</v>
          </cell>
          <cell r="F433">
            <v>1276.8</v>
          </cell>
        </row>
        <row r="434">
          <cell r="C434" t="str">
            <v>Капитель угловая КптУгл7  (50 х 125мм)           (люксфронт)               шт</v>
          </cell>
          <cell r="D434">
            <v>960</v>
          </cell>
          <cell r="F434">
            <v>1276.8</v>
          </cell>
        </row>
        <row r="435">
          <cell r="C435" t="str">
            <v>Капитель угловая КптУгл8  (50 х 125мм)           (люксфронт)               шт</v>
          </cell>
          <cell r="D435">
            <v>960</v>
          </cell>
          <cell r="F435">
            <v>1276.8</v>
          </cell>
        </row>
        <row r="440">
          <cell r="C440" t="str">
            <v>Фигурн. элемент ОВАЛ  (люксфронт)                                                  м/кв</v>
          </cell>
          <cell r="D440">
            <v>5250</v>
          </cell>
          <cell r="F440">
            <v>10500</v>
          </cell>
        </row>
        <row r="445">
          <cell r="C445" t="str">
            <v>Фигурн. элемент ТРОЙКА Гл; ТРОЙКА Вт  (люксфронт)                    м/кв</v>
          </cell>
          <cell r="D445">
            <v>5250</v>
          </cell>
          <cell r="F445">
            <v>10500</v>
          </cell>
        </row>
        <row r="446">
          <cell r="C446" t="str">
            <v>Фигурн. элемент ТРОЙКА  (люксфронт)   Вивальди                       м/кв</v>
          </cell>
          <cell r="D446">
            <v>7140</v>
          </cell>
          <cell r="F446">
            <v>14280</v>
          </cell>
        </row>
        <row r="450">
          <cell r="C450" t="str">
            <v>Фигурн. элемент РЕШЕТКА  (люксфронт)   Вивальди                       м/кв</v>
          </cell>
          <cell r="D450">
            <v>5460</v>
          </cell>
          <cell r="F450">
            <v>10920</v>
          </cell>
        </row>
        <row r="451">
          <cell r="C451" t="str">
            <v>Фиг.эл ВИТР-РЕШЕТКА  (Скарл; Валенс; Гауди) (люксфронт)           м/кв</v>
          </cell>
          <cell r="D451">
            <v>5250</v>
          </cell>
          <cell r="F451">
            <v>10500</v>
          </cell>
        </row>
        <row r="452">
          <cell r="C452" t="str">
            <v>Фиг.эл ВИТР-РЕШЕТКА  (Флоренц; Клеопатра) (люксфронт)           м/кв</v>
          </cell>
          <cell r="D452">
            <v>5250</v>
          </cell>
          <cell r="E452">
            <v>1</v>
          </cell>
          <cell r="F452">
            <v>10500</v>
          </cell>
        </row>
        <row r="456">
          <cell r="C456" t="str">
            <v>Карниз нижний R 242       -НК1-            553х65  (люксфронт)                              шт</v>
          </cell>
          <cell r="D456">
            <v>3312</v>
          </cell>
          <cell r="F456">
            <v>4404.959999999999</v>
          </cell>
        </row>
        <row r="457">
          <cell r="C457" t="str">
            <v>Карниз нижний R 242       -НК3-            553х65  (люксфронт)                              шт</v>
          </cell>
          <cell r="D457">
            <v>3312</v>
          </cell>
          <cell r="F457">
            <v>4404.959999999999</v>
          </cell>
        </row>
        <row r="458">
          <cell r="C458" t="str">
            <v>Карниз нижний R 242       -НК4-            553х65  (люксфронт)                              шт</v>
          </cell>
          <cell r="D458">
            <v>3312</v>
          </cell>
          <cell r="F458">
            <v>4404.959999999999</v>
          </cell>
        </row>
        <row r="459">
          <cell r="C459" t="str">
            <v>Карниз нижний R 242       -НК5-            553х65  (люксфронт)                              шт</v>
          </cell>
          <cell r="D459">
            <v>3312</v>
          </cell>
          <cell r="F459">
            <v>4404.959999999999</v>
          </cell>
        </row>
        <row r="461">
          <cell r="C461" t="str">
            <v>Карниз нижний R 242       -НК9-            553х60  (люксфронт)                              шт</v>
          </cell>
          <cell r="D461">
            <v>3312</v>
          </cell>
          <cell r="F461">
            <v>4404.959999999999</v>
          </cell>
        </row>
        <row r="463">
          <cell r="C463" t="str">
            <v>Карниз нижний R 242       -НК10-            553х50  (люксфронт)                              шт</v>
          </cell>
          <cell r="D463">
            <v>3312</v>
          </cell>
          <cell r="F463">
            <v>4404.959999999999</v>
          </cell>
        </row>
        <row r="467">
          <cell r="C467" t="str">
            <v>Карниз верхний R 242       -ВК6-              (люксфронт)                              шт</v>
          </cell>
          <cell r="D467">
            <v>3312</v>
          </cell>
          <cell r="F467">
            <v>4404.959999999999</v>
          </cell>
        </row>
        <row r="468">
          <cell r="C468" t="str">
            <v>Карниз верхний R 242       -ВК7-              (люксфронт)                              шт</v>
          </cell>
          <cell r="D468">
            <v>3312</v>
          </cell>
          <cell r="F468">
            <v>4404.959999999999</v>
          </cell>
        </row>
        <row r="469">
          <cell r="C469" t="str">
            <v>Карниз верхний R 242       -ВК8-              (люксфронт)                              шт</v>
          </cell>
          <cell r="D469">
            <v>3312</v>
          </cell>
          <cell r="F469">
            <v>4404.959999999999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115" zoomScaleNormal="115" zoomScalePageLayoutView="0" workbookViewId="0" topLeftCell="A1">
      <selection activeCell="I14" sqref="I14"/>
    </sheetView>
  </sheetViews>
  <sheetFormatPr defaultColWidth="9.00390625" defaultRowHeight="12.75"/>
  <cols>
    <col min="1" max="1" width="3.125" style="0" customWidth="1"/>
    <col min="2" max="2" width="22.75390625" style="0" customWidth="1"/>
    <col min="5" max="5" width="5.00390625" style="0" customWidth="1"/>
    <col min="6" max="6" width="12.375" style="0" customWidth="1"/>
    <col min="10" max="10" width="10.875" style="0" hidden="1" customWidth="1"/>
    <col min="11" max="11" width="9.125" style="0" hidden="1" customWidth="1"/>
  </cols>
  <sheetData>
    <row r="2" spans="1:11" ht="15.75">
      <c r="A2" s="1"/>
      <c r="B2" s="28" t="s">
        <v>31</v>
      </c>
      <c r="C2" s="28"/>
      <c r="D2" s="28"/>
      <c r="E2" s="28"/>
      <c r="F2" s="28"/>
      <c r="G2" s="28"/>
      <c r="H2" s="18"/>
      <c r="I2" s="18"/>
      <c r="J2" s="1"/>
      <c r="K2" s="1"/>
    </row>
    <row r="4" spans="1:11" ht="15">
      <c r="A4" s="1"/>
      <c r="B4" s="1" t="s">
        <v>2</v>
      </c>
      <c r="C4" s="11">
        <v>600</v>
      </c>
      <c r="D4" s="1"/>
      <c r="E4" s="1"/>
      <c r="F4" s="1" t="s">
        <v>3</v>
      </c>
      <c r="G4" s="11">
        <v>600</v>
      </c>
      <c r="H4" s="1"/>
      <c r="I4" s="1"/>
      <c r="J4" s="1">
        <f>(IF(ISBLANK(C9),0,VLOOKUP(C9,обгон,2,FALSE)))</f>
        <v>1</v>
      </c>
      <c r="K4" s="1"/>
    </row>
    <row r="5" spans="1:11" ht="15">
      <c r="A5" s="1"/>
      <c r="B5" s="1" t="s">
        <v>4</v>
      </c>
      <c r="C5" s="11">
        <v>300</v>
      </c>
      <c r="D5" s="1"/>
      <c r="E5" s="1"/>
      <c r="F5" s="1" t="s">
        <v>18</v>
      </c>
      <c r="G5" s="11">
        <v>300</v>
      </c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 t="s">
        <v>17</v>
      </c>
      <c r="C7" s="11">
        <v>720</v>
      </c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 t="s">
        <v>5</v>
      </c>
      <c r="C8" s="11">
        <v>16</v>
      </c>
      <c r="D8" s="1"/>
      <c r="E8" s="1"/>
      <c r="F8" s="1"/>
      <c r="G8" s="1"/>
      <c r="H8" s="1"/>
      <c r="I8" s="1"/>
      <c r="J8" s="5"/>
      <c r="K8" s="6"/>
    </row>
    <row r="9" spans="1:11" ht="15">
      <c r="A9" s="1"/>
      <c r="B9" s="4" t="s">
        <v>6</v>
      </c>
      <c r="C9" s="17" t="s">
        <v>7</v>
      </c>
      <c r="D9" s="1"/>
      <c r="E9" s="1"/>
      <c r="F9" s="1"/>
      <c r="G9" s="1"/>
      <c r="H9" s="1"/>
      <c r="I9" s="1"/>
      <c r="J9" s="9">
        <v>0</v>
      </c>
      <c r="K9" s="7">
        <v>3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0" t="s">
        <v>7</v>
      </c>
      <c r="K10" s="7">
        <v>1</v>
      </c>
    </row>
    <row r="11" spans="1:11" ht="15">
      <c r="A11" s="2" t="s">
        <v>0</v>
      </c>
      <c r="B11" s="2" t="s">
        <v>1</v>
      </c>
      <c r="C11" s="13" t="s">
        <v>14</v>
      </c>
      <c r="D11" s="13" t="s">
        <v>15</v>
      </c>
      <c r="E11" s="2" t="s">
        <v>9</v>
      </c>
      <c r="F11" s="2" t="s">
        <v>16</v>
      </c>
      <c r="G11" s="2" t="s">
        <v>10</v>
      </c>
      <c r="H11" s="1"/>
      <c r="I11" s="1"/>
      <c r="J11" s="24" t="s">
        <v>8</v>
      </c>
      <c r="K11" s="8">
        <v>0</v>
      </c>
    </row>
    <row r="12" spans="1:11" ht="15">
      <c r="A12" s="3">
        <v>1</v>
      </c>
      <c r="B12" s="2" t="s">
        <v>19</v>
      </c>
      <c r="C12" s="26">
        <f>C7</f>
        <v>720</v>
      </c>
      <c r="D12" s="26">
        <f>G5</f>
        <v>300</v>
      </c>
      <c r="E12" s="27" t="s">
        <v>21</v>
      </c>
      <c r="F12" s="2"/>
      <c r="G12" s="14" t="s">
        <v>11</v>
      </c>
      <c r="H12" s="1"/>
      <c r="I12" s="1"/>
      <c r="J12" s="12"/>
      <c r="K12" s="12"/>
    </row>
    <row r="13" spans="1:11" ht="15">
      <c r="A13" s="3">
        <v>2</v>
      </c>
      <c r="B13" s="2" t="s">
        <v>20</v>
      </c>
      <c r="C13" s="26">
        <f>C7</f>
        <v>720</v>
      </c>
      <c r="D13" s="26">
        <f>C5</f>
        <v>300</v>
      </c>
      <c r="E13" s="27" t="s">
        <v>21</v>
      </c>
      <c r="F13" s="2"/>
      <c r="G13" s="14" t="s">
        <v>11</v>
      </c>
      <c r="H13" s="1"/>
      <c r="I13" s="1"/>
      <c r="J13" s="12"/>
      <c r="K13" s="12"/>
    </row>
    <row r="14" spans="1:11" ht="15">
      <c r="A14" s="3">
        <v>3</v>
      </c>
      <c r="B14" s="2" t="s">
        <v>22</v>
      </c>
      <c r="C14" s="26">
        <f>C7-32</f>
        <v>688</v>
      </c>
      <c r="D14" s="26">
        <f>G4-32</f>
        <v>568</v>
      </c>
      <c r="E14" s="26">
        <v>1</v>
      </c>
      <c r="F14" s="2"/>
      <c r="G14" s="14" t="s">
        <v>23</v>
      </c>
      <c r="H14" s="1"/>
      <c r="I14" s="1"/>
      <c r="J14" s="1"/>
      <c r="K14" s="1"/>
    </row>
    <row r="15" spans="1:7" ht="15">
      <c r="A15" s="3">
        <v>4</v>
      </c>
      <c r="B15" s="2" t="s">
        <v>24</v>
      </c>
      <c r="C15" s="26">
        <f>C4-16</f>
        <v>584</v>
      </c>
      <c r="D15" s="26">
        <f>C5</f>
        <v>300</v>
      </c>
      <c r="E15" s="26">
        <v>1</v>
      </c>
      <c r="F15" s="2"/>
      <c r="G15" s="14" t="s">
        <v>12</v>
      </c>
    </row>
    <row r="16" spans="1:11" ht="15">
      <c r="A16" s="3">
        <v>5</v>
      </c>
      <c r="B16" s="2" t="s">
        <v>25</v>
      </c>
      <c r="C16" s="26">
        <f>G4-C5-16</f>
        <v>284</v>
      </c>
      <c r="D16" s="26">
        <f>G5</f>
        <v>300</v>
      </c>
      <c r="E16" s="26">
        <v>1</v>
      </c>
      <c r="F16" s="2"/>
      <c r="G16" s="14" t="s">
        <v>26</v>
      </c>
      <c r="H16" s="1"/>
      <c r="I16" s="1"/>
      <c r="J16" s="1"/>
      <c r="K16" s="1"/>
    </row>
    <row r="17" spans="1:11" ht="15">
      <c r="A17" s="3">
        <v>6</v>
      </c>
      <c r="B17" s="2" t="s">
        <v>27</v>
      </c>
      <c r="C17" s="26">
        <f>C4-16</f>
        <v>584</v>
      </c>
      <c r="D17" s="26">
        <f>C5-16</f>
        <v>284</v>
      </c>
      <c r="E17" s="26">
        <v>1</v>
      </c>
      <c r="F17" s="2"/>
      <c r="G17" s="14" t="s">
        <v>12</v>
      </c>
      <c r="H17" s="1"/>
      <c r="I17" s="1"/>
      <c r="J17" s="1"/>
      <c r="K17" s="1"/>
    </row>
    <row r="18" spans="1:11" ht="15">
      <c r="A18" s="3">
        <v>7</v>
      </c>
      <c r="B18" s="2" t="s">
        <v>28</v>
      </c>
      <c r="C18" s="26">
        <f>G4-C5-16</f>
        <v>284</v>
      </c>
      <c r="D18" s="26">
        <f>G5</f>
        <v>300</v>
      </c>
      <c r="E18" s="26">
        <v>1</v>
      </c>
      <c r="F18" s="2"/>
      <c r="G18" s="14" t="s">
        <v>12</v>
      </c>
      <c r="H18" s="1"/>
      <c r="I18" s="1"/>
      <c r="J18" s="1"/>
      <c r="K18" s="1"/>
    </row>
    <row r="19" spans="1:7" ht="15">
      <c r="A19" s="3">
        <v>8</v>
      </c>
      <c r="B19" s="2" t="s">
        <v>40</v>
      </c>
      <c r="C19" s="26">
        <f>C4-36</f>
        <v>564</v>
      </c>
      <c r="D19" s="25">
        <f>C5-26</f>
        <v>274</v>
      </c>
      <c r="E19" s="26">
        <f>IF(C7&lt;730,0,1)+1</f>
        <v>1</v>
      </c>
      <c r="F19" s="2"/>
      <c r="G19" s="14" t="s">
        <v>11</v>
      </c>
    </row>
    <row r="20" spans="1:7" ht="15">
      <c r="A20" s="3">
        <v>9</v>
      </c>
      <c r="B20" s="2" t="s">
        <v>39</v>
      </c>
      <c r="C20" s="25">
        <f>G4-32-2-D19</f>
        <v>292</v>
      </c>
      <c r="D20" s="25">
        <f>G5-26</f>
        <v>274</v>
      </c>
      <c r="E20" s="25">
        <v>1</v>
      </c>
      <c r="G20" s="14" t="s">
        <v>11</v>
      </c>
    </row>
    <row r="21" spans="3:5" ht="14.25">
      <c r="C21" s="25"/>
      <c r="D21" s="25"/>
      <c r="E21" s="25"/>
    </row>
    <row r="22" spans="1:7" ht="15">
      <c r="A22" s="3">
        <v>10</v>
      </c>
      <c r="B22" s="2" t="s">
        <v>29</v>
      </c>
      <c r="C22" s="26">
        <f>C7-4</f>
        <v>716</v>
      </c>
      <c r="D22" s="26">
        <f>G4-C5-C8-2-J4</f>
        <v>281</v>
      </c>
      <c r="E22" s="26">
        <v>1</v>
      </c>
      <c r="F22" s="2"/>
      <c r="G22" s="14"/>
    </row>
    <row r="23" spans="1:7" ht="15">
      <c r="A23" s="16">
        <v>11</v>
      </c>
      <c r="B23" s="2" t="s">
        <v>30</v>
      </c>
      <c r="C23" s="25">
        <f>C7-4</f>
        <v>716</v>
      </c>
      <c r="D23" s="25">
        <f>C4-G5-C8-2-J4</f>
        <v>281</v>
      </c>
      <c r="E23" s="19">
        <v>1</v>
      </c>
      <c r="G23" s="15"/>
    </row>
    <row r="25" spans="1:7" ht="15">
      <c r="A25" s="3">
        <v>12</v>
      </c>
      <c r="B25" s="2" t="s">
        <v>13</v>
      </c>
      <c r="C25" s="3">
        <f>C7-10</f>
        <v>710</v>
      </c>
      <c r="D25" s="3">
        <f>C4-10</f>
        <v>590</v>
      </c>
      <c r="E25" s="3">
        <v>1</v>
      </c>
      <c r="F25" s="2"/>
      <c r="G25" s="2"/>
    </row>
    <row r="27" spans="1:5" ht="15">
      <c r="A27" s="21">
        <v>13</v>
      </c>
      <c r="B27" s="22" t="s">
        <v>33</v>
      </c>
      <c r="E27" s="16">
        <v>6</v>
      </c>
    </row>
    <row r="28" spans="1:5" ht="15">
      <c r="A28" s="23">
        <v>14</v>
      </c>
      <c r="B28" s="20" t="s">
        <v>32</v>
      </c>
      <c r="E28">
        <v>6</v>
      </c>
    </row>
    <row r="29" spans="1:5" ht="15">
      <c r="A29" s="21">
        <v>15</v>
      </c>
      <c r="B29" s="22" t="s">
        <v>34</v>
      </c>
      <c r="E29" s="16">
        <v>2</v>
      </c>
    </row>
    <row r="30" spans="1:5" ht="15">
      <c r="A30" s="23">
        <v>16</v>
      </c>
      <c r="B30" s="20" t="s">
        <v>38</v>
      </c>
      <c r="E30">
        <v>2</v>
      </c>
    </row>
    <row r="31" spans="1:5" ht="15">
      <c r="A31" s="21">
        <v>17</v>
      </c>
      <c r="B31" s="22" t="s">
        <v>35</v>
      </c>
      <c r="E31" s="16">
        <v>2</v>
      </c>
    </row>
    <row r="32" spans="1:5" ht="15">
      <c r="A32" s="23">
        <v>18</v>
      </c>
      <c r="B32" s="20" t="s">
        <v>36</v>
      </c>
      <c r="E32">
        <f>E19*6</f>
        <v>6</v>
      </c>
    </row>
    <row r="33" spans="1:5" ht="15">
      <c r="A33" s="21">
        <v>19</v>
      </c>
      <c r="B33" s="22" t="s">
        <v>37</v>
      </c>
      <c r="E33" s="16">
        <v>19</v>
      </c>
    </row>
  </sheetData>
  <sheetProtection/>
  <mergeCells count="1">
    <mergeCell ref="B2:G2"/>
  </mergeCells>
  <dataValidations count="1">
    <dataValidation type="list" allowBlank="1" showInputMessage="1" showErrorMessage="1" sqref="C9">
      <formula1>$J$8:$J$11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E12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2016-09-28T10:44:06Z</cp:lastPrinted>
  <dcterms:created xsi:type="dcterms:W3CDTF">2007-10-08T08:01:38Z</dcterms:created>
  <dcterms:modified xsi:type="dcterms:W3CDTF">2020-12-03T17:01:20Z</dcterms:modified>
  <cp:category/>
  <cp:version/>
  <cp:contentType/>
  <cp:contentStatus/>
</cp:coreProperties>
</file>